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firstSheet="4" activeTab="10"/>
  </bookViews>
  <sheets>
    <sheet name="general list of details" sheetId="11" r:id="rId1"/>
    <sheet name="metal parts" sheetId="16" r:id="rId2"/>
    <sheet name="window regulator's rails" sheetId="15" r:id="rId3"/>
    <sheet name="Stampled parts" sheetId="5" r:id="rId4"/>
    <sheet name="Plastic details" sheetId="4" r:id="rId5"/>
    <sheet name="Clinches" sheetId="8" r:id="rId6"/>
    <sheet name="Screw bolts" sheetId="7" r:id="rId7"/>
    <sheet name="Cable ropes" sheetId="10" r:id="rId8"/>
    <sheet name="Springs" sheetId="12" r:id="rId9"/>
    <sheet name="Gear motors" sheetId="9" r:id="rId10"/>
    <sheet name="Greasing materials" sheetId="6" r:id="rId11"/>
  </sheets>
  <definedNames>
    <definedName name="_xlnm._FilterDatabase" localSheetId="0" hidden="1">'general list of details'!$B$9:$I$217</definedName>
    <definedName name="_xlnm._FilterDatabase" localSheetId="3" hidden="1">'Stampled parts'!$A$3:$P$64</definedName>
    <definedName name="_xlnm.Print_Area" localSheetId="10">'Greasing materials'!$A$1:$H$7</definedName>
    <definedName name="_xlnm.Print_Area" localSheetId="6">'Screw bolts'!$A$1:$J$12</definedName>
  </definedNames>
  <calcPr calcId="125725"/>
</workbook>
</file>

<file path=xl/calcChain.xml><?xml version="1.0" encoding="utf-8"?>
<calcChain xmlns="http://schemas.openxmlformats.org/spreadsheetml/2006/main">
  <c r="P8" i="4"/>
  <c r="P9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J7" i="6"/>
  <c r="K7" s="1"/>
  <c r="J6"/>
  <c r="N6" s="1"/>
  <c r="J5"/>
  <c r="N5" s="1"/>
  <c r="J4"/>
  <c r="K4" s="1"/>
  <c r="K5"/>
  <c r="K6"/>
  <c r="A8"/>
  <c r="A4" i="16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4" i="1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8" i="4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I8" i="12"/>
  <c r="I10"/>
  <c r="I5"/>
  <c r="I6"/>
  <c r="I9"/>
  <c r="I4"/>
  <c r="I11"/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4" i="8"/>
  <c r="A5" s="1"/>
  <c r="A6" s="1"/>
  <c r="A7" s="1"/>
  <c r="A8" s="1"/>
  <c r="A9" s="1"/>
  <c r="A10" s="1"/>
  <c r="A11" s="1"/>
  <c r="A12" s="1"/>
  <c r="A13" s="1"/>
  <c r="A4" i="12"/>
  <c r="A5" s="1"/>
  <c r="A6" s="1"/>
  <c r="A7" s="1"/>
  <c r="A8" s="1"/>
  <c r="A9" s="1"/>
  <c r="A10" s="1"/>
  <c r="A11" s="1"/>
  <c r="A5" i="7"/>
  <c r="A6" s="1"/>
  <c r="A7" s="1"/>
  <c r="A8" s="1"/>
  <c r="A9" s="1"/>
  <c r="A10" s="1"/>
  <c r="A4" i="10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B11" i="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A6" i="9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N4" i="6" l="1"/>
  <c r="N9" s="1"/>
  <c r="N7"/>
</calcChain>
</file>

<file path=xl/comments1.xml><?xml version="1.0" encoding="utf-8"?>
<comments xmlns="http://schemas.openxmlformats.org/spreadsheetml/2006/main">
  <authors>
    <author>User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96 227 795</t>
        </r>
      </text>
    </comment>
  </commentList>
</comments>
</file>

<file path=xl/sharedStrings.xml><?xml version="1.0" encoding="utf-8"?>
<sst xmlns="http://schemas.openxmlformats.org/spreadsheetml/2006/main" count="2313" uniqueCount="633">
  <si>
    <t>DAMAS</t>
  </si>
  <si>
    <t>NEXIA</t>
  </si>
  <si>
    <t>0007-377U</t>
  </si>
  <si>
    <t>BEARING HOUNG</t>
  </si>
  <si>
    <t>11411-J3000</t>
  </si>
  <si>
    <t>BOLT - POA</t>
  </si>
  <si>
    <t>12492-J3000</t>
  </si>
  <si>
    <t>SCREW-MOTOR MTG</t>
  </si>
  <si>
    <t>12900-06101</t>
  </si>
  <si>
    <t>WELD BOLT</t>
  </si>
  <si>
    <t>12900-M3000</t>
  </si>
  <si>
    <t>BOLT-HEXAGON</t>
  </si>
  <si>
    <t>12901-0001</t>
  </si>
  <si>
    <t>MOTOR BOLT(6*8)</t>
  </si>
  <si>
    <t>1355-5877</t>
  </si>
  <si>
    <t>PULLY</t>
  </si>
  <si>
    <t>3255-3897</t>
  </si>
  <si>
    <t>SHAFT-MAIN ARM, RR MNL</t>
  </si>
  <si>
    <t>3265-0108</t>
  </si>
  <si>
    <t>PIN-PULLY</t>
  </si>
  <si>
    <t>3439-401</t>
  </si>
  <si>
    <t>PIN-SLIDER</t>
  </si>
  <si>
    <t>3600-0038</t>
  </si>
  <si>
    <t>CLUTCH SPRING RH</t>
  </si>
  <si>
    <t>3600-0039</t>
  </si>
  <si>
    <t>CLUTCH SPRING LH</t>
  </si>
  <si>
    <t>4105-7779</t>
  </si>
  <si>
    <t>PLATE-BASE, MNL</t>
  </si>
  <si>
    <t>4165-9990</t>
  </si>
  <si>
    <t>GUIDE PIECE, LH</t>
  </si>
  <si>
    <t>4165-9991</t>
  </si>
  <si>
    <t>GUIDE PIECE, RH</t>
  </si>
  <si>
    <t>4195-5787</t>
  </si>
  <si>
    <t>BRKT- RAIL UPR LH</t>
  </si>
  <si>
    <t>4195-5788</t>
  </si>
  <si>
    <t>BRKT- RAIL UPR RH</t>
  </si>
  <si>
    <t>4195-5789</t>
  </si>
  <si>
    <t>BRKT-RAIL LWR LH</t>
  </si>
  <si>
    <t>4195-5790</t>
  </si>
  <si>
    <t>BRKT-RAIL LWR RH</t>
  </si>
  <si>
    <t>4251-0707</t>
  </si>
  <si>
    <t>GEAR-SECTOR MNL</t>
  </si>
  <si>
    <t>4660-0025</t>
  </si>
  <si>
    <t>CLUTCH ASSY</t>
  </si>
  <si>
    <t>5115-5783</t>
  </si>
  <si>
    <t>RAIL-FR, LH</t>
  </si>
  <si>
    <t>5115-5784</t>
  </si>
  <si>
    <t>RAIL-FR, RH</t>
  </si>
  <si>
    <t>5115-5792</t>
  </si>
  <si>
    <t>PLATE-BASE</t>
  </si>
  <si>
    <t>5411-6444</t>
  </si>
  <si>
    <t>PIN-PINION MNL</t>
  </si>
  <si>
    <t>5591-0706</t>
  </si>
  <si>
    <t>ARM-LIFT, MNL RR LH</t>
  </si>
  <si>
    <t>5591-0707</t>
  </si>
  <si>
    <t>ARM-LIFT, MNL RR RH</t>
  </si>
  <si>
    <t>7997-739</t>
  </si>
  <si>
    <t>RIVET-PLASTIC</t>
  </si>
  <si>
    <t>7997-785</t>
  </si>
  <si>
    <t>SLIDE-RR</t>
  </si>
  <si>
    <t>82413-M1000</t>
  </si>
  <si>
    <t>RAIL-GUIDE</t>
  </si>
  <si>
    <t>82430-G1L00</t>
  </si>
  <si>
    <t>RAIL-DR WDW FR, LH</t>
  </si>
  <si>
    <t>CHNL ASSY - FR, LH</t>
  </si>
  <si>
    <t>82431-J2000</t>
  </si>
  <si>
    <t>CHNL LH</t>
  </si>
  <si>
    <t>82432-T1000</t>
  </si>
  <si>
    <t>BRKT</t>
  </si>
  <si>
    <t>82434-T3000</t>
  </si>
  <si>
    <t>BRKT -RAIL LWR</t>
  </si>
  <si>
    <t>82435-38001</t>
  </si>
  <si>
    <t>PULLEY</t>
  </si>
  <si>
    <t>82436-38003</t>
  </si>
  <si>
    <t>TUBE HOLDER UPR LH</t>
  </si>
  <si>
    <t>HOLDER - UPR TUBE, LH ASSY</t>
  </si>
  <si>
    <t>HOLDER - LWR TUBE, LH ASSY</t>
  </si>
  <si>
    <t>82437-38000</t>
  </si>
  <si>
    <t>PIN PULLEY</t>
  </si>
  <si>
    <t>82438-J2000</t>
  </si>
  <si>
    <t>TUBE HOLDER LWR(+PIN) LH</t>
  </si>
  <si>
    <t>82440-G1L00</t>
  </si>
  <si>
    <t>RAIL -DR WDW FR, RH</t>
  </si>
  <si>
    <t>CHNL ASSY - FR, RH</t>
  </si>
  <si>
    <t>82441-J2000</t>
  </si>
  <si>
    <t>CHNL RH</t>
  </si>
  <si>
    <t>82446-38003</t>
  </si>
  <si>
    <t>TUBE HOLDER UPR RH</t>
  </si>
  <si>
    <t>HOLDER - UPR TUBE, RH ASSY</t>
  </si>
  <si>
    <t>HOLDER - LWR TUBE, RH ASSY</t>
  </si>
  <si>
    <t>82448-J2000</t>
  </si>
  <si>
    <t>TUBE HOLDER LWR(+PIN) RH</t>
  </si>
  <si>
    <t>82450-CEL01</t>
  </si>
  <si>
    <t>WIRE ASSY-FR, UPR MNL</t>
  </si>
  <si>
    <t>82450-J2101</t>
  </si>
  <si>
    <t>WIRE A-FR PWR DR REG,UPR</t>
  </si>
  <si>
    <t>82450-J2102</t>
  </si>
  <si>
    <t>WIRE A-FR PWR DR REG,LWR</t>
  </si>
  <si>
    <t>82450-M30011</t>
  </si>
  <si>
    <t>WIRE ASSY- MNL UPR FR</t>
  </si>
  <si>
    <t>82450-M3002</t>
  </si>
  <si>
    <t xml:space="preserve">WIRE ASSY- MNL LWR FR </t>
  </si>
  <si>
    <t>82450-M30111</t>
  </si>
  <si>
    <t>WIRE ASSY- PWR UPR FR</t>
  </si>
  <si>
    <t>82450-M3012</t>
  </si>
  <si>
    <t xml:space="preserve">WIRE ASSY- PWR LWR FR </t>
  </si>
  <si>
    <t>82450-T3000</t>
  </si>
  <si>
    <t>CABLE ASSY - FR PWR/MNL</t>
  </si>
  <si>
    <t>82451-M1000</t>
  </si>
  <si>
    <t>BASE PLATE-FR MNL</t>
  </si>
  <si>
    <t>82451-M1010</t>
  </si>
  <si>
    <t xml:space="preserve">BASE PLATE-FR PWR </t>
  </si>
  <si>
    <t>82452-M1000</t>
  </si>
  <si>
    <t xml:space="preserve">SECTOR GEAR-FR </t>
  </si>
  <si>
    <t>82453-M1000</t>
  </si>
  <si>
    <t>RAIL-FR SUB ARM</t>
  </si>
  <si>
    <t>82456-M1000</t>
  </si>
  <si>
    <t>MAIN ARM-FR, LH</t>
  </si>
  <si>
    <t>82457-M1000</t>
  </si>
  <si>
    <t xml:space="preserve">SUB ARM-FR </t>
  </si>
  <si>
    <t>82466-M1000</t>
  </si>
  <si>
    <t>MAIN ARM-FR, RH</t>
  </si>
  <si>
    <t>82471-G1L00</t>
  </si>
  <si>
    <t>PLATE - FRT MNL BASE LH</t>
  </si>
  <si>
    <t>82471-G1L10</t>
  </si>
  <si>
    <t xml:space="preserve">PLATE-FR PWR BASE, LH </t>
  </si>
  <si>
    <t>PLATE- MNL BASE</t>
  </si>
  <si>
    <t>82471-M3010</t>
  </si>
  <si>
    <t>PLATE-COVER, PWR LH</t>
  </si>
  <si>
    <t>82471-P1000</t>
  </si>
  <si>
    <t>BASE PLATE LH</t>
  </si>
  <si>
    <t>82471-T1100</t>
  </si>
  <si>
    <t>82472-82000-2</t>
  </si>
  <si>
    <t>WASHER PLATE</t>
  </si>
  <si>
    <t>82472-J2000</t>
  </si>
  <si>
    <t>CARRIER PLATE ASSY LH</t>
  </si>
  <si>
    <t>82472-M3000</t>
  </si>
  <si>
    <t>PLATE-CARRIER, FR LH</t>
  </si>
  <si>
    <t>82473-G1L00</t>
  </si>
  <si>
    <t>DRUM - MNL, LH</t>
  </si>
  <si>
    <t>82473-J3000</t>
  </si>
  <si>
    <t>82473-J3010</t>
  </si>
  <si>
    <t>DRUM - PWR, LH</t>
  </si>
  <si>
    <t>82473-M2010</t>
  </si>
  <si>
    <t>82473-U1100</t>
  </si>
  <si>
    <t>DRUM LH</t>
  </si>
  <si>
    <t>82474-M3000</t>
  </si>
  <si>
    <t>COVER-MNL DRUM</t>
  </si>
  <si>
    <t>82474-M3010</t>
  </si>
  <si>
    <t>HOLDER-PWR GUIDE</t>
  </si>
  <si>
    <t>82474-T1100</t>
  </si>
  <si>
    <t>COVER DRUM</t>
  </si>
  <si>
    <t>82476-33000</t>
  </si>
  <si>
    <t>SPRING-CLUTCH,LH</t>
  </si>
  <si>
    <t>82478-1-M1000</t>
  </si>
  <si>
    <t>SHAFT-DRIVING FR (FORM)</t>
  </si>
  <si>
    <t>82478-G1L00</t>
  </si>
  <si>
    <t>SHAFT- DRIVING FR</t>
  </si>
  <si>
    <t>82478-M1000</t>
  </si>
  <si>
    <t>SHAFT-DRIVING FR (PLAT)</t>
  </si>
  <si>
    <t>82478-M3000</t>
  </si>
  <si>
    <t>82479-LD100</t>
  </si>
  <si>
    <t>HOUSING BUSHING</t>
  </si>
  <si>
    <t>82481-G1L00</t>
  </si>
  <si>
    <t>PLATE - FRT MNL BASE RH</t>
  </si>
  <si>
    <t>82481-G1L10</t>
  </si>
  <si>
    <t>PLATE-FR PWR BASE, RH</t>
  </si>
  <si>
    <t>82481-M3010</t>
  </si>
  <si>
    <t>PLATE-COVER, PWR RH</t>
  </si>
  <si>
    <t>82481-P1000</t>
  </si>
  <si>
    <t>BASE PLATE RH</t>
  </si>
  <si>
    <t>82481-T1100</t>
  </si>
  <si>
    <t>82482-J2000</t>
  </si>
  <si>
    <t>CARRIER PLATE ASSY RH</t>
  </si>
  <si>
    <t>82482-M3000</t>
  </si>
  <si>
    <t>PLATE-CARRIER, FR RH</t>
  </si>
  <si>
    <t>82483-G1L00</t>
  </si>
  <si>
    <t>DRUM - MNL, RH</t>
  </si>
  <si>
    <t>82483-J3000</t>
  </si>
  <si>
    <t>82483-J3010</t>
  </si>
  <si>
    <t>DRUM - PWR, RH</t>
  </si>
  <si>
    <t>82483-M2010</t>
  </si>
  <si>
    <t>82483-U1100</t>
  </si>
  <si>
    <t>DRUM RH</t>
  </si>
  <si>
    <t>82486-33000</t>
  </si>
  <si>
    <t>SPRING-CLUTCH,RH</t>
  </si>
  <si>
    <t>82489-M1000</t>
  </si>
  <si>
    <t>DISK-MAIN ARM</t>
  </si>
  <si>
    <t>82489-ST701</t>
  </si>
  <si>
    <t>DISK-DR WDW REG MAIN ARM</t>
  </si>
  <si>
    <t>83411-84100</t>
  </si>
  <si>
    <t>PLATE-MNL BASE, FR</t>
  </si>
  <si>
    <t>83412-84000</t>
  </si>
  <si>
    <t>SHAFT-DRIVING</t>
  </si>
  <si>
    <t>83413-82000</t>
  </si>
  <si>
    <t>83413-M1000</t>
  </si>
  <si>
    <t>83413-M1100</t>
  </si>
  <si>
    <t>83415-70B00</t>
  </si>
  <si>
    <t>HOUSING</t>
  </si>
  <si>
    <t>83416-82000</t>
  </si>
  <si>
    <t>83417-85000</t>
  </si>
  <si>
    <t>ARM-LIFT FR, RH</t>
  </si>
  <si>
    <t>83418-84100</t>
  </si>
  <si>
    <t>GEAR-DRIVER MNL</t>
  </si>
  <si>
    <t>ARM-BALANCE</t>
  </si>
  <si>
    <t>83421-84101</t>
  </si>
  <si>
    <t>83422-85000</t>
  </si>
  <si>
    <t>RAIL-BALANCE ARM</t>
  </si>
  <si>
    <t>83423-07542</t>
  </si>
  <si>
    <t>SHAFT-MAIN ARM, RR PWR</t>
  </si>
  <si>
    <t>83423-84000</t>
  </si>
  <si>
    <t>SHAFT-MAIN ARM</t>
  </si>
  <si>
    <t>83423-M1000</t>
  </si>
  <si>
    <t>83424-82000</t>
  </si>
  <si>
    <t>SPRING-BALANCE</t>
  </si>
  <si>
    <t>83424-M1000</t>
  </si>
  <si>
    <t>83425-82000-1</t>
  </si>
  <si>
    <t>ROLLER ASSY</t>
  </si>
  <si>
    <t>83426-84100</t>
  </si>
  <si>
    <t>CHNL ASSY - RR, LH</t>
  </si>
  <si>
    <t>83431-84100</t>
  </si>
  <si>
    <t xml:space="preserve">BRKT-GUIDE RAIL </t>
  </si>
  <si>
    <t>RAIL-DR WDW RR, LH</t>
  </si>
  <si>
    <t>83431-J2000</t>
  </si>
  <si>
    <t>83438-J3000</t>
  </si>
  <si>
    <t>SLIDER ASSY</t>
  </si>
  <si>
    <t>CHNL ASSY - RR, RH</t>
  </si>
  <si>
    <t>RAIL - DR WDW RR, RH</t>
  </si>
  <si>
    <t>83441-J2000</t>
  </si>
  <si>
    <t>83446-82000</t>
  </si>
  <si>
    <t>83447-85000</t>
  </si>
  <si>
    <t>ARM-LIFT FR, LH</t>
  </si>
  <si>
    <t>83450-G1L00</t>
  </si>
  <si>
    <t>CABLE ASSY - RR MNL</t>
  </si>
  <si>
    <t>83450-G1L10</t>
  </si>
  <si>
    <t>CABLE ASSY - RR PWR, UPR</t>
  </si>
  <si>
    <t>83450-J2101</t>
  </si>
  <si>
    <t>83450-J2102</t>
  </si>
  <si>
    <t>83450-M30011</t>
  </si>
  <si>
    <t>WIRE ASSY- MNL UPR RR</t>
  </si>
  <si>
    <t>83450-M30021</t>
  </si>
  <si>
    <t xml:space="preserve">WIRE ASSY- MNL LWR RR </t>
  </si>
  <si>
    <t>83450-M30111</t>
  </si>
  <si>
    <t>WIRE ASSY- PWR UPR RR</t>
  </si>
  <si>
    <t>83450-M3012</t>
  </si>
  <si>
    <t xml:space="preserve">WIRE ASSY- PWR LWR RR </t>
  </si>
  <si>
    <t>83451-05742</t>
  </si>
  <si>
    <t>PLATE-BASE PWR</t>
  </si>
  <si>
    <t>83451-M1500</t>
  </si>
  <si>
    <t>BASE PLATE-RR MNL</t>
  </si>
  <si>
    <t>83451-M1510</t>
  </si>
  <si>
    <t xml:space="preserve">BASE PLATE-RR PWR </t>
  </si>
  <si>
    <t>83452-05742</t>
  </si>
  <si>
    <t>GEAR-SECTOR PWR</t>
  </si>
  <si>
    <t>83452-M1000</t>
  </si>
  <si>
    <t>SECTOR GEAR-RR</t>
  </si>
  <si>
    <t>83452-M1500</t>
  </si>
  <si>
    <t>83453-M1000</t>
  </si>
  <si>
    <t>RAIL-RR SUB ARM</t>
  </si>
  <si>
    <t>83456-05742</t>
  </si>
  <si>
    <t>ARM-LIFT, PWR LH</t>
  </si>
  <si>
    <t>83456-M1000</t>
  </si>
  <si>
    <t>83456-M1510</t>
  </si>
  <si>
    <t>83457-M1000</t>
  </si>
  <si>
    <t>SUB ARM-RR</t>
  </si>
  <si>
    <t>83460-G1L10</t>
  </si>
  <si>
    <t>CABLE ASSY - RR PWR, LWR</t>
  </si>
  <si>
    <t>83466-05742</t>
  </si>
  <si>
    <t>ARM-LIFT, PWR RH</t>
  </si>
  <si>
    <t>83466-M1000</t>
  </si>
  <si>
    <t>83466-M1510</t>
  </si>
  <si>
    <t>83467-T1000</t>
  </si>
  <si>
    <t>PIN STOPPER</t>
  </si>
  <si>
    <t>83471-G1L00</t>
  </si>
  <si>
    <t>PLATE - RR MNL BASE</t>
  </si>
  <si>
    <t>83472-82000-1</t>
  </si>
  <si>
    <t>WASHER-ROLLER</t>
  </si>
  <si>
    <t>83472-J2000</t>
  </si>
  <si>
    <t>83472-M3000</t>
  </si>
  <si>
    <t xml:space="preserve">PLATE-CARRIER, RR LH </t>
  </si>
  <si>
    <t>83472-T3000</t>
  </si>
  <si>
    <t>PLATE ASSY - RR CARRIER, LH</t>
  </si>
  <si>
    <t>83474-G1L00</t>
  </si>
  <si>
    <t>COVER - MNL DRUM</t>
  </si>
  <si>
    <t>83478-1-M1000</t>
  </si>
  <si>
    <t>SHAFT-DRIVING RR(PLAT)</t>
  </si>
  <si>
    <t>SHAFT- DRIVING RR</t>
  </si>
  <si>
    <t>83478-G1L00</t>
  </si>
  <si>
    <t>83478-M3000</t>
  </si>
  <si>
    <t>83482-J2000</t>
  </si>
  <si>
    <t>83482-M3000</t>
  </si>
  <si>
    <t>PLATE-CARRIER, RR RH</t>
  </si>
  <si>
    <t>83482-T3000</t>
  </si>
  <si>
    <t>PLATE ASSY - RR CARRIER, RH</t>
  </si>
  <si>
    <t>9005-2861</t>
  </si>
  <si>
    <t>9012-7731</t>
  </si>
  <si>
    <t>SPINDLE</t>
  </si>
  <si>
    <t>9012-7732</t>
  </si>
  <si>
    <t>ENGAGING PIECE</t>
  </si>
  <si>
    <t>9012-7755</t>
  </si>
  <si>
    <t>DRUM- FR MNL</t>
  </si>
  <si>
    <t>9015-6599</t>
  </si>
  <si>
    <t>9018-6599</t>
  </si>
  <si>
    <t>BUFFER</t>
  </si>
  <si>
    <t>9019-2596</t>
  </si>
  <si>
    <t>9478-8510</t>
  </si>
  <si>
    <t>PLATE-BASE FRT LH</t>
  </si>
  <si>
    <t>9478-8511</t>
  </si>
  <si>
    <t>PLATE-BASE FRT RH</t>
  </si>
  <si>
    <t>9479-8518</t>
  </si>
  <si>
    <t>COVER-DRUM PWR</t>
  </si>
  <si>
    <t>9479-8519</t>
  </si>
  <si>
    <t>COVER-MOTOR SHAFT</t>
  </si>
  <si>
    <t>9608-1751</t>
  </si>
  <si>
    <t>DRUM-PWR, LH</t>
  </si>
  <si>
    <t>9612-4630</t>
  </si>
  <si>
    <t xml:space="preserve">BRKT-ANGLE, FR GUIDE </t>
  </si>
  <si>
    <t>9616-8983</t>
  </si>
  <si>
    <t>MOTOR ASSY-DR WDW REG, LH</t>
  </si>
  <si>
    <t>9616-8984</t>
  </si>
  <si>
    <t>MOTOR ASSY-DR WDW REG, RH</t>
  </si>
  <si>
    <t>9616-9672</t>
  </si>
  <si>
    <t>9616-9673</t>
  </si>
  <si>
    <t>9620-0937</t>
  </si>
  <si>
    <t>WIRE ASSY-FR, UPR PWR</t>
  </si>
  <si>
    <t>9620-0938</t>
  </si>
  <si>
    <t>WIRE ASSY-FR, LWR PWR</t>
  </si>
  <si>
    <t>9622-7795</t>
  </si>
  <si>
    <t>BOLT-MOTOR</t>
  </si>
  <si>
    <t>9622-7795-1</t>
  </si>
  <si>
    <t>9631-8490</t>
  </si>
  <si>
    <t>MOTOR ASSY - FR DR PWR REG, LH</t>
  </si>
  <si>
    <t>9631-8491</t>
  </si>
  <si>
    <t>MOTOR ASSY - FR DR PWR REG, RH</t>
  </si>
  <si>
    <t>9647-5128</t>
  </si>
  <si>
    <t>MOTOR ASS'Y LH</t>
  </si>
  <si>
    <t>9647-5129</t>
  </si>
  <si>
    <t>MOTOR ASS'Y RH</t>
  </si>
  <si>
    <t>9647-5131</t>
  </si>
  <si>
    <t>9647-5132</t>
  </si>
  <si>
    <t>9656-2452</t>
  </si>
  <si>
    <t>9656-2453</t>
  </si>
  <si>
    <t>98810-M3010</t>
  </si>
  <si>
    <t>MOTOR ASSY - DR WDW REG, Q-Type</t>
  </si>
  <si>
    <t>98810-PM710</t>
  </si>
  <si>
    <t>MOTOR - DR WDW REG, Q-Type (STD)</t>
  </si>
  <si>
    <t>98820-M3010</t>
  </si>
  <si>
    <t>MOTOR ASSY - DR WDW REG, P-Type</t>
  </si>
  <si>
    <t>98820-PM710</t>
  </si>
  <si>
    <t>MOTOR - DR WDW REG, P-Type (STD)</t>
  </si>
  <si>
    <t>Arosta471</t>
  </si>
  <si>
    <t>Grease(Arosta471)</t>
  </si>
  <si>
    <t>DR2</t>
  </si>
  <si>
    <t>Grease (DR2)</t>
  </si>
  <si>
    <t>EC141</t>
  </si>
  <si>
    <t>Grease(EC141)</t>
  </si>
  <si>
    <t>K01-01075</t>
  </si>
  <si>
    <t>CLIP</t>
  </si>
  <si>
    <t>LF2</t>
  </si>
  <si>
    <t>Grease (LF2)</t>
  </si>
  <si>
    <t>№</t>
  </si>
  <si>
    <t>15Kg</t>
  </si>
  <si>
    <t>500*30*20</t>
  </si>
  <si>
    <t>89.9x23.9x62</t>
  </si>
  <si>
    <t>87.7x24x73.9</t>
  </si>
  <si>
    <t>32.28x7.35</t>
  </si>
  <si>
    <t>10.0x9.7x11.3</t>
  </si>
  <si>
    <t>15x17x28</t>
  </si>
  <si>
    <t>51.13x93.87x17.9</t>
  </si>
  <si>
    <t>105.45x79.18x23.16</t>
  </si>
  <si>
    <t>43.44x17.93</t>
  </si>
  <si>
    <t>60.48x72.37x19.56</t>
  </si>
  <si>
    <t>30*30*10</t>
  </si>
  <si>
    <t>17*10</t>
  </si>
  <si>
    <t>6x8x12.5</t>
  </si>
  <si>
    <t>948*10</t>
  </si>
  <si>
    <t>848*10</t>
  </si>
  <si>
    <t>285.1*273.1*340.2</t>
  </si>
  <si>
    <t xml:space="preserve"> 15*15</t>
  </si>
  <si>
    <t>15*40*5</t>
  </si>
  <si>
    <t>SGCD</t>
  </si>
  <si>
    <t>SGCC</t>
  </si>
  <si>
    <t>TX-11HK + MB</t>
  </si>
  <si>
    <t>SWCH10A</t>
  </si>
  <si>
    <t>SPCD1</t>
  </si>
  <si>
    <t>100P</t>
  </si>
  <si>
    <t>NBR</t>
  </si>
  <si>
    <t>TDP</t>
  </si>
  <si>
    <t>PE</t>
  </si>
  <si>
    <t>SWCH18A</t>
  </si>
  <si>
    <t>SWRH62A</t>
  </si>
  <si>
    <t>DR-2</t>
  </si>
  <si>
    <t>96x83.56x16.78</t>
  </si>
  <si>
    <t>53x41x17</t>
  </si>
  <si>
    <t>ø27.2(1.6)</t>
  </si>
  <si>
    <t>36.24x25.4x13.98</t>
  </si>
  <si>
    <t>58.89x22.02x14.2</t>
  </si>
  <si>
    <t>138.71x68.4x22.18</t>
  </si>
  <si>
    <t>44.5x19.16</t>
  </si>
  <si>
    <t>SWPB</t>
  </si>
  <si>
    <t>PP SJ150 + HT960</t>
  </si>
  <si>
    <t>200*50</t>
  </si>
  <si>
    <t>338.7x208.7x13.43</t>
  </si>
  <si>
    <t>243.8x186x24.54</t>
  </si>
  <si>
    <t>1.55x10x53</t>
  </si>
  <si>
    <t>5.3x5.82</t>
  </si>
  <si>
    <t>32.64x15.73</t>
  </si>
  <si>
    <t>8.5x17.06x35.3</t>
  </si>
  <si>
    <t>PO</t>
  </si>
  <si>
    <t>TX-11HK</t>
  </si>
  <si>
    <t>Low PE</t>
  </si>
  <si>
    <t>120*100</t>
  </si>
  <si>
    <t>170x50x3</t>
  </si>
  <si>
    <t>16x13.18x9.17</t>
  </si>
  <si>
    <t>161.79x101.11x24.13</t>
  </si>
  <si>
    <t>16*67*4.5</t>
  </si>
  <si>
    <t>55.66x24.9x14.94</t>
  </si>
  <si>
    <t>25.85x9.98</t>
  </si>
  <si>
    <t>SAPH440</t>
  </si>
  <si>
    <t>Distaloy AB</t>
  </si>
  <si>
    <t>2nd kind of Zinc</t>
  </si>
  <si>
    <t>150*50</t>
  </si>
  <si>
    <t>394.56x103.13x5.56</t>
  </si>
  <si>
    <t>32.2x183.06x5.45</t>
  </si>
  <si>
    <t>12x9.9x20.9</t>
  </si>
  <si>
    <t>154.14*88.98*12</t>
  </si>
  <si>
    <t>50x50x17</t>
  </si>
  <si>
    <t>72.4x51.45x55.26</t>
  </si>
  <si>
    <t>180*20*6</t>
  </si>
  <si>
    <t>500*20*15</t>
  </si>
  <si>
    <t>25x20x6</t>
  </si>
  <si>
    <t>5*5*1</t>
  </si>
  <si>
    <t>SECC 1/2 HARD</t>
  </si>
  <si>
    <t>SWRH62-B</t>
  </si>
  <si>
    <t>ACETAL</t>
  </si>
  <si>
    <t>SHAFT- MAIN ARM</t>
  </si>
  <si>
    <t>135*112*5</t>
  </si>
  <si>
    <t>12x9.5x12.5</t>
  </si>
  <si>
    <t>GI</t>
  </si>
  <si>
    <t>CLUTCH SPRING,LH</t>
  </si>
  <si>
    <t>CLUTCH SPRING,RH</t>
  </si>
  <si>
    <t>ø31.6(1.6)</t>
  </si>
  <si>
    <t>112*40*40</t>
  </si>
  <si>
    <t>326x105x15</t>
  </si>
  <si>
    <t>315.7x125x14</t>
  </si>
  <si>
    <t>120*40*40</t>
  </si>
  <si>
    <t>30*15*10</t>
  </si>
  <si>
    <t>50*40*30</t>
  </si>
  <si>
    <t>17*167*85</t>
  </si>
  <si>
    <t>120*60*30</t>
  </si>
  <si>
    <t>500*50*15</t>
  </si>
  <si>
    <t>5*32*32</t>
  </si>
  <si>
    <t>10x13x14.5</t>
  </si>
  <si>
    <t>11.1*46.5*40</t>
  </si>
  <si>
    <t>52*52*16</t>
  </si>
  <si>
    <t>925*10</t>
  </si>
  <si>
    <t>866*10</t>
  </si>
  <si>
    <t>11*54*32</t>
  </si>
  <si>
    <t>26.7*1*1</t>
  </si>
  <si>
    <t>6x10x12.4</t>
  </si>
  <si>
    <t>SPCC-GI</t>
  </si>
  <si>
    <t>SPCC</t>
  </si>
  <si>
    <t>KEPITAL F20-30</t>
  </si>
  <si>
    <t>FG2025</t>
  </si>
  <si>
    <t>DELRIN100P</t>
  </si>
  <si>
    <t>KEPITAL F20-30
(SWCH 10A)</t>
  </si>
  <si>
    <t>TR</t>
  </si>
  <si>
    <t>920*10</t>
  </si>
  <si>
    <t>835*10</t>
  </si>
  <si>
    <t>13x13x14.5</t>
  </si>
  <si>
    <t>510x78x28</t>
  </si>
  <si>
    <t>116x29x11</t>
  </si>
  <si>
    <t>6x12x18</t>
  </si>
  <si>
    <t>45*30*10</t>
  </si>
  <si>
    <t>130*120*60</t>
  </si>
  <si>
    <t>49*49*18</t>
  </si>
  <si>
    <t>220*110*20</t>
  </si>
  <si>
    <t>SWCH45F</t>
  </si>
  <si>
    <t>F10-03H</t>
  </si>
  <si>
    <t>SGH45</t>
  </si>
  <si>
    <t>SWRS62A</t>
  </si>
  <si>
    <t>SCM435</t>
  </si>
  <si>
    <t>35*3540</t>
  </si>
  <si>
    <t>50*30*30</t>
  </si>
  <si>
    <t>Φ28x82</t>
  </si>
  <si>
    <t>18x18x5</t>
  </si>
  <si>
    <t>SWRCH10A+
ZINC BASE ALLOY DC2</t>
  </si>
  <si>
    <t>510*60*30</t>
  </si>
  <si>
    <t>250*100*15</t>
  </si>
  <si>
    <t>100*10*10</t>
  </si>
  <si>
    <t>1.2*63.6*511.6</t>
  </si>
  <si>
    <t>50*25*15</t>
  </si>
  <si>
    <t>1.6*128*102</t>
  </si>
  <si>
    <t>1.2*141*76</t>
  </si>
  <si>
    <t>30*30*15</t>
  </si>
  <si>
    <t>1.0*110*161</t>
  </si>
  <si>
    <t>100*90*30</t>
  </si>
  <si>
    <t>130*70*10</t>
  </si>
  <si>
    <t>POM</t>
  </si>
  <si>
    <t>PA6GF30%</t>
  </si>
  <si>
    <t>M300</t>
  </si>
  <si>
    <t>25*25*40</t>
  </si>
  <si>
    <t>100*70*20</t>
  </si>
  <si>
    <t>10*10*12</t>
  </si>
  <si>
    <t xml:space="preserve">SWRS 62A : Φ 1.5 </t>
  </si>
  <si>
    <t>SWRCH 10A(8K240/96, ZINC PLATING)</t>
  </si>
  <si>
    <t>PPGF30%</t>
  </si>
  <si>
    <t>1.2*63.6*454.7</t>
  </si>
  <si>
    <t>M150</t>
  </si>
  <si>
    <t>J200</t>
  </si>
  <si>
    <t>EM</t>
  </si>
  <si>
    <t>F2003 (POM)</t>
  </si>
  <si>
    <t>(PO)      SAPH440</t>
  </si>
  <si>
    <t>TX11HK (POM)</t>
  </si>
  <si>
    <t>TX11HK  (POM)</t>
  </si>
  <si>
    <t>Поставщик</t>
  </si>
  <si>
    <t>MOTOR PAD (DAMPING)</t>
  </si>
  <si>
    <t>82431-M3F00PA</t>
  </si>
  <si>
    <t>82436-38004ASY1</t>
  </si>
  <si>
    <t>82436-M3000ASY</t>
  </si>
  <si>
    <t>82441-M3F00PA</t>
  </si>
  <si>
    <t>82446-38004ASY1</t>
  </si>
  <si>
    <t>82446-M3000ASY</t>
  </si>
  <si>
    <t>82471-M3000CO</t>
  </si>
  <si>
    <t>83419-84100</t>
  </si>
  <si>
    <t>83431-M3000WD2</t>
  </si>
  <si>
    <t>83430-G1L00</t>
  </si>
  <si>
    <t>83478-CIE00HE</t>
  </si>
  <si>
    <t>83433-07B00</t>
  </si>
  <si>
    <t>83441-M3000WD2</t>
  </si>
  <si>
    <t>83440-G1L00</t>
  </si>
  <si>
    <t>82452-M1100</t>
  </si>
  <si>
    <t xml:space="preserve">SECTOR GEAR-FR MNL </t>
  </si>
  <si>
    <t>white</t>
  </si>
  <si>
    <t>black</t>
  </si>
  <si>
    <t>EM/M300</t>
  </si>
  <si>
    <t>DAMAS / M150</t>
  </si>
  <si>
    <t>DAMAS/M150</t>
  </si>
  <si>
    <t>NEXIA / M150</t>
  </si>
  <si>
    <t>ALL</t>
  </si>
  <si>
    <t>EM / M300</t>
  </si>
  <si>
    <t>NEXIA/DAMAS/M150</t>
  </si>
  <si>
    <t>MAIN ARM-RR, RH (PWR)</t>
  </si>
  <si>
    <t>MAIN ARM-RR, RH (MNL)</t>
  </si>
  <si>
    <t>MAIN ARM-RR, LH (PWR)</t>
  </si>
  <si>
    <t>MAIN ARM-RR, LH (MNL)</t>
  </si>
  <si>
    <t>Wh</t>
  </si>
  <si>
    <t>SPCC 1/2 HARD</t>
  </si>
  <si>
    <t>Tae-Sang</t>
  </si>
  <si>
    <r>
      <t xml:space="preserve">ACETAL HOSTA FORM 13021 </t>
    </r>
    <r>
      <rPr>
        <sz val="10"/>
        <color indexed="10"/>
        <rFont val="Arial"/>
        <family val="2"/>
        <charset val="204"/>
      </rPr>
      <t>(TX-11HK)</t>
    </r>
  </si>
  <si>
    <t>100P (POLY ACETAL)</t>
  </si>
  <si>
    <t>Low PE (ACETAL)</t>
  </si>
  <si>
    <t>PP SJ150 + HT960 (P.V.C.)</t>
  </si>
  <si>
    <t>SPCD1 (SGCC  Th 1.2)</t>
  </si>
  <si>
    <t>PAD-BRKT ANGLE (Insulation sponge)</t>
  </si>
  <si>
    <t>SCM24L</t>
  </si>
  <si>
    <t>30*50*10</t>
  </si>
  <si>
    <t>2nd Kind of Zinc  (ZN-DC1)</t>
  </si>
  <si>
    <t>POM (DELRIN-NCO10)</t>
  </si>
  <si>
    <t>POM (TX-11HK)</t>
  </si>
  <si>
    <t>SGCC  1.0t</t>
  </si>
  <si>
    <t>Без шляпки</t>
  </si>
  <si>
    <t>С шляпкой</t>
  </si>
  <si>
    <t>KJM</t>
  </si>
  <si>
    <t>BOLT - POA (M6X12)</t>
  </si>
  <si>
    <r>
      <t xml:space="preserve">SWCH18A </t>
    </r>
    <r>
      <rPr>
        <b/>
        <i/>
        <sz val="10"/>
        <color indexed="8"/>
        <rFont val="Arial"/>
        <family val="2"/>
        <charset val="204"/>
      </rPr>
      <t>( FINISH EZnP-B1)</t>
    </r>
  </si>
  <si>
    <r>
      <t xml:space="preserve">SWCH18A           </t>
    </r>
    <r>
      <rPr>
        <b/>
        <i/>
        <sz val="8"/>
        <color indexed="8"/>
        <rFont val="Arial"/>
        <family val="2"/>
        <charset val="204"/>
      </rPr>
      <t>( FINISH EZnP-B1)</t>
    </r>
  </si>
  <si>
    <t xml:space="preserve"> </t>
  </si>
  <si>
    <t>Tae Sang</t>
  </si>
  <si>
    <t>SGCD (Th:1,2)</t>
  </si>
  <si>
    <t>100P (DELIN)</t>
  </si>
  <si>
    <t>SPCC (EDS-M-1101 Th: 1,6)</t>
  </si>
  <si>
    <t>SPCD (1.4t  JIS G 3141)</t>
  </si>
  <si>
    <t>POM 
(DELRIN-100P)</t>
  </si>
  <si>
    <t>Tae Sang JOO YOUNG industry</t>
  </si>
  <si>
    <t>SWP-A</t>
  </si>
  <si>
    <t>DRUM - MNL, LH (White)</t>
  </si>
  <si>
    <t>DRUM - MNL, RH (Gray)</t>
  </si>
  <si>
    <t>SGCC 1.0t (JIS G 3302)</t>
  </si>
  <si>
    <t>SGCD (Th:1.4   JIS G 3302)</t>
  </si>
  <si>
    <t>POM (TX11HK)</t>
  </si>
  <si>
    <t>M-150</t>
  </si>
  <si>
    <t>Цена за единицу</t>
  </si>
  <si>
    <t>MOTOR BOLT(M6)</t>
  </si>
  <si>
    <t>6x8x17.5</t>
  </si>
  <si>
    <t>6*11*17,5</t>
  </si>
  <si>
    <t>CARRIER PLATE ASSY LH (FRT)</t>
  </si>
  <si>
    <t>CARRIER PLATE ASSY RH (FRT)</t>
  </si>
  <si>
    <t>CARRIER PLATE ASSY LH (RR)</t>
  </si>
  <si>
    <t>CARRIER PLATE ASSY RH (RR)</t>
  </si>
  <si>
    <t>BASE PLATE LH (FRT)</t>
  </si>
  <si>
    <t>BASE PLATE LH (RR)</t>
  </si>
  <si>
    <t>BASE PLATE RH (FRT)</t>
  </si>
  <si>
    <t>BASE PLATE RH (RR)</t>
  </si>
  <si>
    <t>Hot Melt (Адгезив)</t>
  </si>
  <si>
    <t>27г</t>
  </si>
  <si>
    <t>1г</t>
  </si>
  <si>
    <t>27гр.</t>
  </si>
  <si>
    <t>цена кор.</t>
  </si>
  <si>
    <t>цена за кг.</t>
  </si>
  <si>
    <t>цена за 15кг.</t>
  </si>
  <si>
    <t xml:space="preserve">Вес </t>
  </si>
  <si>
    <r>
      <t xml:space="preserve">Пластмассовые детали для стеклоподъемников </t>
    </r>
    <r>
      <rPr>
        <b/>
        <sz val="14"/>
        <color indexed="12"/>
        <rFont val="Arial"/>
        <family val="2"/>
        <charset val="204"/>
      </rPr>
      <t>ООО"Kwangjin Autosystems"</t>
    </r>
  </si>
  <si>
    <t>е</t>
  </si>
  <si>
    <t>тел</t>
  </si>
  <si>
    <t>Part number</t>
  </si>
  <si>
    <t>Details' name</t>
  </si>
  <si>
    <t>Model</t>
  </si>
  <si>
    <t>Photo</t>
  </si>
  <si>
    <t>Material</t>
  </si>
  <si>
    <t>Weight</t>
  </si>
  <si>
    <t>Weight, гр.</t>
  </si>
  <si>
    <r>
      <t xml:space="preserve">General list of details which is used for production window regulators by </t>
    </r>
    <r>
      <rPr>
        <b/>
        <sz val="18"/>
        <color indexed="12"/>
        <rFont val="Arial"/>
        <family val="2"/>
        <charset val="204"/>
      </rPr>
      <t xml:space="preserve">Kwangjin Autosystems LLC </t>
    </r>
    <r>
      <rPr>
        <b/>
        <sz val="18"/>
        <color indexed="8"/>
        <rFont val="Arial"/>
        <family val="2"/>
        <charset val="204"/>
      </rPr>
      <t xml:space="preserve">and is pertain to localization by local enterprises  </t>
    </r>
  </si>
  <si>
    <t>Key person:                                      Turgunov Ulugbel Nurmatovich</t>
  </si>
  <si>
    <t>Tel: +99891 162 61 41</t>
  </si>
  <si>
    <t>Weight(gramm)</t>
  </si>
  <si>
    <t>Size (mm)</t>
  </si>
  <si>
    <t>Size (mm), мм</t>
  </si>
  <si>
    <t>Size (mm)(mm)</t>
  </si>
  <si>
    <t>Weight (gramm)(gramm)(gramm)</t>
  </si>
  <si>
    <t>Weight (gramm)(gramm)(gramm)гр.</t>
  </si>
  <si>
    <r>
      <t xml:space="preserve">       Metal parts for window regulators by   </t>
    </r>
    <r>
      <rPr>
        <b/>
        <sz val="14"/>
        <color indexed="12"/>
        <rFont val="Arial"/>
        <family val="2"/>
        <charset val="204"/>
      </rPr>
      <t>"Kwangjin Autosystems" LLC</t>
    </r>
  </si>
  <si>
    <r>
      <t xml:space="preserve">RAILS  for window regulators by  </t>
    </r>
    <r>
      <rPr>
        <b/>
        <sz val="14"/>
        <color indexed="12"/>
        <rFont val="Arial"/>
        <family val="2"/>
        <charset val="204"/>
      </rPr>
      <t>"Kwangjin Autosystems"LLC</t>
    </r>
  </si>
  <si>
    <r>
      <t xml:space="preserve">Stamped parts for window regulators by </t>
    </r>
    <r>
      <rPr>
        <b/>
        <sz val="14"/>
        <color indexed="12"/>
        <rFont val="Arial"/>
        <family val="2"/>
        <charset val="204"/>
      </rPr>
      <t>"Kwangjin Autosystems" LLC</t>
    </r>
  </si>
  <si>
    <t>Production volume</t>
  </si>
  <si>
    <t>Год Production volume шт.</t>
  </si>
  <si>
    <r>
      <t xml:space="preserve">Plastic Details for window regulators by  </t>
    </r>
    <r>
      <rPr>
        <b/>
        <sz val="14"/>
        <color indexed="12"/>
        <rFont val="Arial"/>
        <family val="2"/>
        <charset val="204"/>
      </rPr>
      <t>"Kwangjin Autosystems" LLC</t>
    </r>
  </si>
  <si>
    <r>
      <t xml:space="preserve">Clinches for window regulators by </t>
    </r>
    <r>
      <rPr>
        <b/>
        <sz val="14"/>
        <color indexed="12"/>
        <rFont val="Arial"/>
        <family val="2"/>
        <charset val="204"/>
      </rPr>
      <t xml:space="preserve"> "Kwangjin Autosystems"LLC</t>
    </r>
  </si>
  <si>
    <r>
      <t xml:space="preserve">Screw bolts  for window regulators by </t>
    </r>
    <r>
      <rPr>
        <b/>
        <sz val="14"/>
        <color indexed="12"/>
        <rFont val="Arial"/>
        <family val="2"/>
        <charset val="204"/>
      </rPr>
      <t>"Kwangjin Autosystems"LLC</t>
    </r>
  </si>
  <si>
    <r>
      <t xml:space="preserve"> Wire ropes for window regulators   by  </t>
    </r>
    <r>
      <rPr>
        <b/>
        <sz val="14"/>
        <color indexed="12"/>
        <rFont val="Arial"/>
        <family val="2"/>
        <charset val="204"/>
      </rPr>
      <t>"Kwangjin Autosystems" LLC</t>
    </r>
  </si>
  <si>
    <r>
      <t xml:space="preserve"> Springs for window regulators by  </t>
    </r>
    <r>
      <rPr>
        <b/>
        <sz val="14"/>
        <color indexed="12"/>
        <rFont val="Arial"/>
        <family val="2"/>
        <charset val="204"/>
      </rPr>
      <t>ООО "Kwangjin Autosystems"LLC</t>
    </r>
  </si>
  <si>
    <r>
      <t xml:space="preserve"> Gear motors for window regulators by  </t>
    </r>
    <r>
      <rPr>
        <b/>
        <sz val="14"/>
        <color indexed="12"/>
        <rFont val="Arial"/>
        <family val="2"/>
        <charset val="204"/>
      </rPr>
      <t>"Kwangjin Autosystems"LLC</t>
    </r>
  </si>
  <si>
    <r>
      <t xml:space="preserve"> Greasing materials for window regulators by  </t>
    </r>
    <r>
      <rPr>
        <b/>
        <sz val="14"/>
        <color indexed="12"/>
        <rFont val="Arial"/>
        <family val="2"/>
        <charset val="204"/>
      </rPr>
      <t>ООО"Kwangjin Autosystems"LLC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</si>
</sst>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_-* #,##0_-;\-* #,##0_-;_-* &quot;-&quot;_-;_-@_-"/>
    <numFmt numFmtId="166" formatCode="0.0000"/>
    <numFmt numFmtId="167" formatCode="0.000"/>
    <numFmt numFmtId="168" formatCode="_-* #,##0_р_._-;\-* #,##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굴림체"/>
      <family val="3"/>
      <charset val="129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10"/>
      <color indexed="10"/>
      <name val="Arial"/>
      <family val="2"/>
      <charset val="204"/>
    </font>
    <font>
      <sz val="11"/>
      <name val="돋움"/>
      <family val="3"/>
      <charset val="129"/>
    </font>
    <font>
      <b/>
      <sz val="10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8"/>
      <color indexed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color theme="1"/>
      <name val="Calibri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5" fontId="7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7" fillId="0" borderId="0"/>
    <xf numFmtId="0" fontId="3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3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168" fontId="4" fillId="0" borderId="0" xfId="0" applyNumberFormat="1" applyFont="1"/>
    <xf numFmtId="1" fontId="0" fillId="0" borderId="0" xfId="0" applyNumberFormat="1"/>
    <xf numFmtId="166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3" fillId="0" borderId="0" xfId="0" applyFont="1" applyBorder="1" applyAlignment="1"/>
    <xf numFmtId="16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168" fontId="4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17" fillId="0" borderId="5" xfId="0" applyFont="1" applyBorder="1" applyAlignment="1">
      <alignment horizontal="center" vertical="distributed" wrapText="1"/>
    </xf>
    <xf numFmtId="0" fontId="17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0" fillId="2" borderId="0" xfId="0" applyFill="1"/>
    <xf numFmtId="0" fontId="14" fillId="0" borderId="0" xfId="0" applyFont="1" applyAlignment="1">
      <alignment horizontal="center" vertical="distributed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8" xfId="0" applyBorder="1"/>
    <xf numFmtId="0" fontId="8" fillId="2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distributed" wrapText="1"/>
    </xf>
  </cellXfs>
  <cellStyles count="6">
    <cellStyle name="Обычный" xfId="0" builtinId="0"/>
    <cellStyle name="쉼표 [0] 10 2" xfId="1"/>
    <cellStyle name="쉼표 [0] 14 2" xfId="2"/>
    <cellStyle name="표준 2 12" xfId="3"/>
    <cellStyle name="표준 3" xfId="4"/>
    <cellStyle name="표준_345 BOM 02091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5" Type="http://schemas.openxmlformats.org/officeDocument/2006/relationships/image" Target="../media/image5.jpeg"/><Relationship Id="rId90" Type="http://schemas.openxmlformats.org/officeDocument/2006/relationships/image" Target="../media/image90.pn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26" Type="http://schemas.openxmlformats.org/officeDocument/2006/relationships/image" Target="../media/image126.pn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16" Type="http://schemas.openxmlformats.org/officeDocument/2006/relationships/image" Target="../media/image116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pn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7.jpeg"/><Relationship Id="rId3" Type="http://schemas.openxmlformats.org/officeDocument/2006/relationships/image" Target="../media/image65.jpeg"/><Relationship Id="rId7" Type="http://schemas.openxmlformats.org/officeDocument/2006/relationships/image" Target="../media/image106.jpeg"/><Relationship Id="rId12" Type="http://schemas.openxmlformats.org/officeDocument/2006/relationships/image" Target="../media/image20.jpeg"/><Relationship Id="rId2" Type="http://schemas.openxmlformats.org/officeDocument/2006/relationships/image" Target="../media/image64.jpeg"/><Relationship Id="rId1" Type="http://schemas.openxmlformats.org/officeDocument/2006/relationships/image" Target="../media/image63.jpeg"/><Relationship Id="rId6" Type="http://schemas.openxmlformats.org/officeDocument/2006/relationships/image" Target="../media/image127.png"/><Relationship Id="rId11" Type="http://schemas.openxmlformats.org/officeDocument/2006/relationships/image" Target="../media/image17.jpeg"/><Relationship Id="rId5" Type="http://schemas.openxmlformats.org/officeDocument/2006/relationships/image" Target="../media/image126.png"/><Relationship Id="rId10" Type="http://schemas.openxmlformats.org/officeDocument/2006/relationships/image" Target="../media/image111.jpeg"/><Relationship Id="rId4" Type="http://schemas.openxmlformats.org/officeDocument/2006/relationships/image" Target="../media/image72.jpeg"/><Relationship Id="rId9" Type="http://schemas.openxmlformats.org/officeDocument/2006/relationships/image" Target="../media/image110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8.jpeg"/><Relationship Id="rId13" Type="http://schemas.openxmlformats.org/officeDocument/2006/relationships/image" Target="../media/image26.jpeg"/><Relationship Id="rId3" Type="http://schemas.openxmlformats.org/officeDocument/2006/relationships/image" Target="../media/image25.jpeg"/><Relationship Id="rId7" Type="http://schemas.openxmlformats.org/officeDocument/2006/relationships/image" Target="../media/image77.jpeg"/><Relationship Id="rId12" Type="http://schemas.openxmlformats.org/officeDocument/2006/relationships/image" Target="../media/image96.jpeg"/><Relationship Id="rId2" Type="http://schemas.openxmlformats.org/officeDocument/2006/relationships/image" Target="../media/image24.jpeg"/><Relationship Id="rId1" Type="http://schemas.openxmlformats.org/officeDocument/2006/relationships/image" Target="../media/image18.jpeg"/><Relationship Id="rId6" Type="http://schemas.openxmlformats.org/officeDocument/2006/relationships/image" Target="../media/image44.jpeg"/><Relationship Id="rId11" Type="http://schemas.openxmlformats.org/officeDocument/2006/relationships/image" Target="../media/image87.jpeg"/><Relationship Id="rId5" Type="http://schemas.openxmlformats.org/officeDocument/2006/relationships/image" Target="../media/image129.jpeg"/><Relationship Id="rId10" Type="http://schemas.openxmlformats.org/officeDocument/2006/relationships/image" Target="../media/image86.jpeg"/><Relationship Id="rId4" Type="http://schemas.openxmlformats.org/officeDocument/2006/relationships/image" Target="../media/image35.jpeg"/><Relationship Id="rId9" Type="http://schemas.openxmlformats.org/officeDocument/2006/relationships/image" Target="../media/image130.jpeg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1.jpeg"/><Relationship Id="rId18" Type="http://schemas.openxmlformats.org/officeDocument/2006/relationships/image" Target="../media/image47.jpeg"/><Relationship Id="rId26" Type="http://schemas.openxmlformats.org/officeDocument/2006/relationships/image" Target="../media/image67.jpeg"/><Relationship Id="rId39" Type="http://schemas.openxmlformats.org/officeDocument/2006/relationships/image" Target="../media/image95.jpeg"/><Relationship Id="rId3" Type="http://schemas.openxmlformats.org/officeDocument/2006/relationships/image" Target="../media/image13.jpeg"/><Relationship Id="rId21" Type="http://schemas.openxmlformats.org/officeDocument/2006/relationships/image" Target="../media/image51.jpeg"/><Relationship Id="rId34" Type="http://schemas.openxmlformats.org/officeDocument/2006/relationships/image" Target="../media/image88.jpeg"/><Relationship Id="rId42" Type="http://schemas.openxmlformats.org/officeDocument/2006/relationships/image" Target="../media/image99.jpeg"/><Relationship Id="rId47" Type="http://schemas.openxmlformats.org/officeDocument/2006/relationships/image" Target="../media/image109.jpeg"/><Relationship Id="rId50" Type="http://schemas.openxmlformats.org/officeDocument/2006/relationships/image" Target="../media/image119.jpeg"/><Relationship Id="rId7" Type="http://schemas.openxmlformats.org/officeDocument/2006/relationships/image" Target="../media/image19.jpeg"/><Relationship Id="rId12" Type="http://schemas.openxmlformats.org/officeDocument/2006/relationships/image" Target="../media/image40.jpeg"/><Relationship Id="rId17" Type="http://schemas.openxmlformats.org/officeDocument/2006/relationships/image" Target="../media/image46.jpeg"/><Relationship Id="rId25" Type="http://schemas.openxmlformats.org/officeDocument/2006/relationships/image" Target="../media/image66.jpeg"/><Relationship Id="rId33" Type="http://schemas.openxmlformats.org/officeDocument/2006/relationships/image" Target="../media/image85.jpeg"/><Relationship Id="rId38" Type="http://schemas.openxmlformats.org/officeDocument/2006/relationships/image" Target="../media/image94.jpeg"/><Relationship Id="rId46" Type="http://schemas.openxmlformats.org/officeDocument/2006/relationships/image" Target="../media/image103.jpeg"/><Relationship Id="rId2" Type="http://schemas.openxmlformats.org/officeDocument/2006/relationships/image" Target="../media/image12.jpeg"/><Relationship Id="rId16" Type="http://schemas.openxmlformats.org/officeDocument/2006/relationships/image" Target="../media/image45.jpeg"/><Relationship Id="rId20" Type="http://schemas.openxmlformats.org/officeDocument/2006/relationships/image" Target="../media/image49.jpeg"/><Relationship Id="rId29" Type="http://schemas.openxmlformats.org/officeDocument/2006/relationships/image" Target="../media/image73.jpeg"/><Relationship Id="rId41" Type="http://schemas.openxmlformats.org/officeDocument/2006/relationships/image" Target="../media/image98.jpeg"/><Relationship Id="rId1" Type="http://schemas.openxmlformats.org/officeDocument/2006/relationships/image" Target="../media/image11.jpeg"/><Relationship Id="rId6" Type="http://schemas.openxmlformats.org/officeDocument/2006/relationships/image" Target="../media/image16.jpeg"/><Relationship Id="rId11" Type="http://schemas.openxmlformats.org/officeDocument/2006/relationships/image" Target="../media/image31.jpeg"/><Relationship Id="rId24" Type="http://schemas.openxmlformats.org/officeDocument/2006/relationships/image" Target="../media/image55.jpeg"/><Relationship Id="rId32" Type="http://schemas.openxmlformats.org/officeDocument/2006/relationships/image" Target="../media/image125.jpeg"/><Relationship Id="rId37" Type="http://schemas.openxmlformats.org/officeDocument/2006/relationships/image" Target="../media/image93.jpeg"/><Relationship Id="rId40" Type="http://schemas.openxmlformats.org/officeDocument/2006/relationships/image" Target="../media/image97.jpeg"/><Relationship Id="rId45" Type="http://schemas.openxmlformats.org/officeDocument/2006/relationships/image" Target="../media/image105.jpeg"/><Relationship Id="rId5" Type="http://schemas.openxmlformats.org/officeDocument/2006/relationships/image" Target="../media/image15.jpeg"/><Relationship Id="rId15" Type="http://schemas.openxmlformats.org/officeDocument/2006/relationships/image" Target="../media/image43.jpeg"/><Relationship Id="rId23" Type="http://schemas.openxmlformats.org/officeDocument/2006/relationships/image" Target="../media/image53.jpeg"/><Relationship Id="rId28" Type="http://schemas.openxmlformats.org/officeDocument/2006/relationships/image" Target="../media/image71.jpeg"/><Relationship Id="rId36" Type="http://schemas.openxmlformats.org/officeDocument/2006/relationships/image" Target="../media/image92.jpeg"/><Relationship Id="rId49" Type="http://schemas.openxmlformats.org/officeDocument/2006/relationships/image" Target="../media/image61.jpeg"/><Relationship Id="rId10" Type="http://schemas.openxmlformats.org/officeDocument/2006/relationships/image" Target="../media/image28.jpeg"/><Relationship Id="rId19" Type="http://schemas.openxmlformats.org/officeDocument/2006/relationships/image" Target="../media/image48.jpeg"/><Relationship Id="rId31" Type="http://schemas.openxmlformats.org/officeDocument/2006/relationships/image" Target="../media/image76.jpeg"/><Relationship Id="rId44" Type="http://schemas.openxmlformats.org/officeDocument/2006/relationships/image" Target="../media/image104.jpeg"/><Relationship Id="rId52" Type="http://schemas.openxmlformats.org/officeDocument/2006/relationships/image" Target="../media/image108.jpeg"/><Relationship Id="rId4" Type="http://schemas.openxmlformats.org/officeDocument/2006/relationships/image" Target="../media/image14.jpeg"/><Relationship Id="rId9" Type="http://schemas.openxmlformats.org/officeDocument/2006/relationships/image" Target="../media/image27.jpeg"/><Relationship Id="rId14" Type="http://schemas.openxmlformats.org/officeDocument/2006/relationships/image" Target="../media/image42.jpeg"/><Relationship Id="rId22" Type="http://schemas.openxmlformats.org/officeDocument/2006/relationships/image" Target="../media/image52.jpeg"/><Relationship Id="rId27" Type="http://schemas.openxmlformats.org/officeDocument/2006/relationships/image" Target="../media/image70.jpeg"/><Relationship Id="rId30" Type="http://schemas.openxmlformats.org/officeDocument/2006/relationships/image" Target="../media/image75.jpeg"/><Relationship Id="rId35" Type="http://schemas.openxmlformats.org/officeDocument/2006/relationships/image" Target="../media/image91.jpeg"/><Relationship Id="rId43" Type="http://schemas.openxmlformats.org/officeDocument/2006/relationships/image" Target="../media/image100.jpeg"/><Relationship Id="rId48" Type="http://schemas.openxmlformats.org/officeDocument/2006/relationships/image" Target="../media/image116.jpeg"/><Relationship Id="rId8" Type="http://schemas.openxmlformats.org/officeDocument/2006/relationships/image" Target="../media/image21.jpeg"/><Relationship Id="rId51" Type="http://schemas.openxmlformats.org/officeDocument/2006/relationships/image" Target="../media/image50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4.jpeg"/><Relationship Id="rId13" Type="http://schemas.openxmlformats.org/officeDocument/2006/relationships/image" Target="../media/image56.jpeg"/><Relationship Id="rId18" Type="http://schemas.openxmlformats.org/officeDocument/2006/relationships/image" Target="../media/image117.jpeg"/><Relationship Id="rId3" Type="http://schemas.openxmlformats.org/officeDocument/2006/relationships/image" Target="../media/image22.jpeg"/><Relationship Id="rId7" Type="http://schemas.openxmlformats.org/officeDocument/2006/relationships/image" Target="../media/image34.jpeg"/><Relationship Id="rId12" Type="http://schemas.openxmlformats.org/officeDocument/2006/relationships/image" Target="../media/image60.jpeg"/><Relationship Id="rId17" Type="http://schemas.openxmlformats.org/officeDocument/2006/relationships/image" Target="../media/image112.jpeg"/><Relationship Id="rId2" Type="http://schemas.openxmlformats.org/officeDocument/2006/relationships/image" Target="../media/image6.jpeg"/><Relationship Id="rId16" Type="http://schemas.openxmlformats.org/officeDocument/2006/relationships/image" Target="../media/image102.jpeg"/><Relationship Id="rId20" Type="http://schemas.openxmlformats.org/officeDocument/2006/relationships/image" Target="../media/image124.jpeg"/><Relationship Id="rId1" Type="http://schemas.openxmlformats.org/officeDocument/2006/relationships/image" Target="../media/image1.jpeg"/><Relationship Id="rId6" Type="http://schemas.openxmlformats.org/officeDocument/2006/relationships/image" Target="../media/image32.jpeg"/><Relationship Id="rId11" Type="http://schemas.openxmlformats.org/officeDocument/2006/relationships/image" Target="../media/image59.jpeg"/><Relationship Id="rId5" Type="http://schemas.openxmlformats.org/officeDocument/2006/relationships/image" Target="../media/image30.jpeg"/><Relationship Id="rId15" Type="http://schemas.openxmlformats.org/officeDocument/2006/relationships/image" Target="../media/image89.jpeg"/><Relationship Id="rId10" Type="http://schemas.openxmlformats.org/officeDocument/2006/relationships/image" Target="../media/image58.jpeg"/><Relationship Id="rId19" Type="http://schemas.openxmlformats.org/officeDocument/2006/relationships/image" Target="../media/image23.jpeg"/><Relationship Id="rId4" Type="http://schemas.openxmlformats.org/officeDocument/2006/relationships/image" Target="../media/image29.jpeg"/><Relationship Id="rId9" Type="http://schemas.openxmlformats.org/officeDocument/2006/relationships/image" Target="../media/image57.jpeg"/><Relationship Id="rId14" Type="http://schemas.openxmlformats.org/officeDocument/2006/relationships/image" Target="../media/image68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9.jpeg"/><Relationship Id="rId3" Type="http://schemas.openxmlformats.org/officeDocument/2006/relationships/image" Target="../media/image9.jpeg"/><Relationship Id="rId7" Type="http://schemas.openxmlformats.org/officeDocument/2006/relationships/image" Target="../media/image84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81.jpeg"/><Relationship Id="rId5" Type="http://schemas.openxmlformats.org/officeDocument/2006/relationships/image" Target="../media/image80.jpeg"/><Relationship Id="rId4" Type="http://schemas.openxmlformats.org/officeDocument/2006/relationships/image" Target="../media/image132.jpeg"/><Relationship Id="rId9" Type="http://schemas.openxmlformats.org/officeDocument/2006/relationships/image" Target="../media/image10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33.jpeg"/><Relationship Id="rId6" Type="http://schemas.openxmlformats.org/officeDocument/2006/relationships/image" Target="../media/image123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8.jpeg"/><Relationship Id="rId7" Type="http://schemas.openxmlformats.org/officeDocument/2006/relationships/image" Target="../media/image122.jpeg"/><Relationship Id="rId2" Type="http://schemas.openxmlformats.org/officeDocument/2006/relationships/image" Target="../media/image37.png"/><Relationship Id="rId1" Type="http://schemas.openxmlformats.org/officeDocument/2006/relationships/image" Target="../media/image36.jpeg"/><Relationship Id="rId6" Type="http://schemas.openxmlformats.org/officeDocument/2006/relationships/image" Target="../media/image121.jpeg"/><Relationship Id="rId5" Type="http://schemas.openxmlformats.org/officeDocument/2006/relationships/image" Target="../media/image90.png"/><Relationship Id="rId4" Type="http://schemas.openxmlformats.org/officeDocument/2006/relationships/image" Target="../media/image39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4.jpeg"/><Relationship Id="rId2" Type="http://schemas.openxmlformats.org/officeDocument/2006/relationships/image" Target="../media/image62.jpeg"/><Relationship Id="rId1" Type="http://schemas.openxmlformats.org/officeDocument/2006/relationships/image" Target="../media/image10.jpeg"/><Relationship Id="rId5" Type="http://schemas.openxmlformats.org/officeDocument/2006/relationships/image" Target="../media/image83.jpeg"/><Relationship Id="rId4" Type="http://schemas.openxmlformats.org/officeDocument/2006/relationships/image" Target="../media/image8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9</xdr:row>
      <xdr:rowOff>28575</xdr:rowOff>
    </xdr:from>
    <xdr:to>
      <xdr:col>5</xdr:col>
      <xdr:colOff>876300</xdr:colOff>
      <xdr:row>9</xdr:row>
      <xdr:rowOff>438150</xdr:rowOff>
    </xdr:to>
    <xdr:pic>
      <xdr:nvPicPr>
        <xdr:cNvPr id="20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0" y="2181225"/>
          <a:ext cx="75247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314325</xdr:colOff>
      <xdr:row>11</xdr:row>
      <xdr:rowOff>9525</xdr:rowOff>
    </xdr:from>
    <xdr:to>
      <xdr:col>5</xdr:col>
      <xdr:colOff>647700</xdr:colOff>
      <xdr:row>11</xdr:row>
      <xdr:rowOff>438150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0" y="3076575"/>
          <a:ext cx="3333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257175</xdr:colOff>
      <xdr:row>12</xdr:row>
      <xdr:rowOff>28575</xdr:rowOff>
    </xdr:from>
    <xdr:to>
      <xdr:col>5</xdr:col>
      <xdr:colOff>695325</xdr:colOff>
      <xdr:row>12</xdr:row>
      <xdr:rowOff>447675</xdr:rowOff>
    </xdr:to>
    <xdr:pic>
      <xdr:nvPicPr>
        <xdr:cNvPr id="20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57850" y="355282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285750</xdr:colOff>
      <xdr:row>13</xdr:row>
      <xdr:rowOff>9525</xdr:rowOff>
    </xdr:from>
    <xdr:to>
      <xdr:col>5</xdr:col>
      <xdr:colOff>666750</xdr:colOff>
      <xdr:row>14</xdr:row>
      <xdr:rowOff>0</xdr:rowOff>
    </xdr:to>
    <xdr:pic>
      <xdr:nvPicPr>
        <xdr:cNvPr id="20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3990975"/>
          <a:ext cx="381000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14</xdr:row>
      <xdr:rowOff>19050</xdr:rowOff>
    </xdr:from>
    <xdr:to>
      <xdr:col>5</xdr:col>
      <xdr:colOff>704850</xdr:colOff>
      <xdr:row>14</xdr:row>
      <xdr:rowOff>447675</xdr:rowOff>
    </xdr:to>
    <xdr:pic>
      <xdr:nvPicPr>
        <xdr:cNvPr id="20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29275" y="4457700"/>
          <a:ext cx="4762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257175</xdr:colOff>
      <xdr:row>15</xdr:row>
      <xdr:rowOff>19050</xdr:rowOff>
    </xdr:from>
    <xdr:to>
      <xdr:col>5</xdr:col>
      <xdr:colOff>685800</xdr:colOff>
      <xdr:row>15</xdr:row>
      <xdr:rowOff>428625</xdr:rowOff>
    </xdr:to>
    <xdr:pic>
      <xdr:nvPicPr>
        <xdr:cNvPr id="20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57850" y="4914900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16</xdr:row>
      <xdr:rowOff>19050</xdr:rowOff>
    </xdr:from>
    <xdr:to>
      <xdr:col>5</xdr:col>
      <xdr:colOff>676275</xdr:colOff>
      <xdr:row>16</xdr:row>
      <xdr:rowOff>447675</xdr:rowOff>
    </xdr:to>
    <xdr:pic>
      <xdr:nvPicPr>
        <xdr:cNvPr id="20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67375" y="5372100"/>
          <a:ext cx="409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17</xdr:row>
      <xdr:rowOff>19050</xdr:rowOff>
    </xdr:from>
    <xdr:to>
      <xdr:col>5</xdr:col>
      <xdr:colOff>714375</xdr:colOff>
      <xdr:row>17</xdr:row>
      <xdr:rowOff>447675</xdr:rowOff>
    </xdr:to>
    <xdr:pic>
      <xdr:nvPicPr>
        <xdr:cNvPr id="20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638800" y="5829300"/>
          <a:ext cx="4762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18</xdr:row>
      <xdr:rowOff>19050</xdr:rowOff>
    </xdr:from>
    <xdr:to>
      <xdr:col>5</xdr:col>
      <xdr:colOff>771525</xdr:colOff>
      <xdr:row>18</xdr:row>
      <xdr:rowOff>447675</xdr:rowOff>
    </xdr:to>
    <xdr:pic>
      <xdr:nvPicPr>
        <xdr:cNvPr id="205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581650" y="6286500"/>
          <a:ext cx="5905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257175</xdr:colOff>
      <xdr:row>19</xdr:row>
      <xdr:rowOff>9525</xdr:rowOff>
    </xdr:from>
    <xdr:to>
      <xdr:col>5</xdr:col>
      <xdr:colOff>714375</xdr:colOff>
      <xdr:row>19</xdr:row>
      <xdr:rowOff>447675</xdr:rowOff>
    </xdr:to>
    <xdr:pic>
      <xdr:nvPicPr>
        <xdr:cNvPr id="20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657850" y="6734175"/>
          <a:ext cx="4572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20</xdr:row>
      <xdr:rowOff>19050</xdr:rowOff>
    </xdr:from>
    <xdr:to>
      <xdr:col>5</xdr:col>
      <xdr:colOff>714375</xdr:colOff>
      <xdr:row>20</xdr:row>
      <xdr:rowOff>438150</xdr:rowOff>
    </xdr:to>
    <xdr:pic>
      <xdr:nvPicPr>
        <xdr:cNvPr id="206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667375" y="7200900"/>
          <a:ext cx="4476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21</xdr:row>
      <xdr:rowOff>19050</xdr:rowOff>
    </xdr:from>
    <xdr:to>
      <xdr:col>5</xdr:col>
      <xdr:colOff>790575</xdr:colOff>
      <xdr:row>21</xdr:row>
      <xdr:rowOff>447675</xdr:rowOff>
    </xdr:to>
    <xdr:pic>
      <xdr:nvPicPr>
        <xdr:cNvPr id="20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524500" y="7658100"/>
          <a:ext cx="6667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22</xdr:row>
      <xdr:rowOff>9525</xdr:rowOff>
    </xdr:from>
    <xdr:to>
      <xdr:col>5</xdr:col>
      <xdr:colOff>828675</xdr:colOff>
      <xdr:row>22</xdr:row>
      <xdr:rowOff>447675</xdr:rowOff>
    </xdr:to>
    <xdr:pic>
      <xdr:nvPicPr>
        <xdr:cNvPr id="20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505450" y="8105775"/>
          <a:ext cx="7239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23</xdr:row>
      <xdr:rowOff>9525</xdr:rowOff>
    </xdr:from>
    <xdr:to>
      <xdr:col>5</xdr:col>
      <xdr:colOff>828675</xdr:colOff>
      <xdr:row>23</xdr:row>
      <xdr:rowOff>447675</xdr:rowOff>
    </xdr:to>
    <xdr:pic>
      <xdr:nvPicPr>
        <xdr:cNvPr id="20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505450" y="8562975"/>
          <a:ext cx="7239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285750</xdr:colOff>
      <xdr:row>24</xdr:row>
      <xdr:rowOff>19050</xdr:rowOff>
    </xdr:from>
    <xdr:to>
      <xdr:col>5</xdr:col>
      <xdr:colOff>657225</xdr:colOff>
      <xdr:row>24</xdr:row>
      <xdr:rowOff>447675</xdr:rowOff>
    </xdr:to>
    <xdr:pic>
      <xdr:nvPicPr>
        <xdr:cNvPr id="20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686425" y="9029700"/>
          <a:ext cx="3714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25</xdr:row>
      <xdr:rowOff>19050</xdr:rowOff>
    </xdr:from>
    <xdr:to>
      <xdr:col>5</xdr:col>
      <xdr:colOff>676275</xdr:colOff>
      <xdr:row>25</xdr:row>
      <xdr:rowOff>447675</xdr:rowOff>
    </xdr:to>
    <xdr:pic>
      <xdr:nvPicPr>
        <xdr:cNvPr id="20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676900" y="9486900"/>
          <a:ext cx="4000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26</xdr:row>
      <xdr:rowOff>19050</xdr:rowOff>
    </xdr:from>
    <xdr:to>
      <xdr:col>5</xdr:col>
      <xdr:colOff>695325</xdr:colOff>
      <xdr:row>26</xdr:row>
      <xdr:rowOff>438150</xdr:rowOff>
    </xdr:to>
    <xdr:pic>
      <xdr:nvPicPr>
        <xdr:cNvPr id="2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676900" y="9944100"/>
          <a:ext cx="4191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27</xdr:row>
      <xdr:rowOff>9525</xdr:rowOff>
    </xdr:from>
    <xdr:to>
      <xdr:col>5</xdr:col>
      <xdr:colOff>704850</xdr:colOff>
      <xdr:row>27</xdr:row>
      <xdr:rowOff>447675</xdr:rowOff>
    </xdr:to>
    <xdr:pic>
      <xdr:nvPicPr>
        <xdr:cNvPr id="20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667375" y="10391775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28</xdr:row>
      <xdr:rowOff>19050</xdr:rowOff>
    </xdr:from>
    <xdr:to>
      <xdr:col>5</xdr:col>
      <xdr:colOff>800100</xdr:colOff>
      <xdr:row>28</xdr:row>
      <xdr:rowOff>438150</xdr:rowOff>
    </xdr:to>
    <xdr:pic>
      <xdr:nvPicPr>
        <xdr:cNvPr id="2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572125" y="10858500"/>
          <a:ext cx="6286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29</xdr:row>
      <xdr:rowOff>19050</xdr:rowOff>
    </xdr:from>
    <xdr:to>
      <xdr:col>5</xdr:col>
      <xdr:colOff>714375</xdr:colOff>
      <xdr:row>29</xdr:row>
      <xdr:rowOff>447675</xdr:rowOff>
    </xdr:to>
    <xdr:pic>
      <xdr:nvPicPr>
        <xdr:cNvPr id="20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638800" y="11315700"/>
          <a:ext cx="4762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30</xdr:row>
      <xdr:rowOff>19050</xdr:rowOff>
    </xdr:from>
    <xdr:to>
      <xdr:col>5</xdr:col>
      <xdr:colOff>952500</xdr:colOff>
      <xdr:row>30</xdr:row>
      <xdr:rowOff>447675</xdr:rowOff>
    </xdr:to>
    <xdr:pic>
      <xdr:nvPicPr>
        <xdr:cNvPr id="20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457825" y="11772900"/>
          <a:ext cx="8953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31</xdr:row>
      <xdr:rowOff>19050</xdr:rowOff>
    </xdr:from>
    <xdr:to>
      <xdr:col>5</xdr:col>
      <xdr:colOff>942975</xdr:colOff>
      <xdr:row>31</xdr:row>
      <xdr:rowOff>447675</xdr:rowOff>
    </xdr:to>
    <xdr:pic>
      <xdr:nvPicPr>
        <xdr:cNvPr id="20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448300" y="12230100"/>
          <a:ext cx="8953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</xdr:colOff>
      <xdr:row>32</xdr:row>
      <xdr:rowOff>19050</xdr:rowOff>
    </xdr:from>
    <xdr:to>
      <xdr:col>5</xdr:col>
      <xdr:colOff>695325</xdr:colOff>
      <xdr:row>32</xdr:row>
      <xdr:rowOff>447675</xdr:rowOff>
    </xdr:to>
    <xdr:pic>
      <xdr:nvPicPr>
        <xdr:cNvPr id="20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695950" y="12687300"/>
          <a:ext cx="4000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33</xdr:row>
      <xdr:rowOff>19050</xdr:rowOff>
    </xdr:from>
    <xdr:to>
      <xdr:col>5</xdr:col>
      <xdr:colOff>828675</xdr:colOff>
      <xdr:row>33</xdr:row>
      <xdr:rowOff>447675</xdr:rowOff>
    </xdr:to>
    <xdr:pic>
      <xdr:nvPicPr>
        <xdr:cNvPr id="20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572125" y="13144500"/>
          <a:ext cx="6572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34</xdr:row>
      <xdr:rowOff>57150</xdr:rowOff>
    </xdr:from>
    <xdr:to>
      <xdr:col>5</xdr:col>
      <xdr:colOff>942975</xdr:colOff>
      <xdr:row>34</xdr:row>
      <xdr:rowOff>400050</xdr:rowOff>
    </xdr:to>
    <xdr:pic>
      <xdr:nvPicPr>
        <xdr:cNvPr id="2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438775" y="13639800"/>
          <a:ext cx="904875" cy="342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35</xdr:row>
      <xdr:rowOff>57150</xdr:rowOff>
    </xdr:from>
    <xdr:to>
      <xdr:col>5</xdr:col>
      <xdr:colOff>942975</xdr:colOff>
      <xdr:row>35</xdr:row>
      <xdr:rowOff>400050</xdr:rowOff>
    </xdr:to>
    <xdr:pic>
      <xdr:nvPicPr>
        <xdr:cNvPr id="20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438775" y="14097000"/>
          <a:ext cx="904875" cy="342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36</xdr:row>
      <xdr:rowOff>19050</xdr:rowOff>
    </xdr:from>
    <xdr:to>
      <xdr:col>5</xdr:col>
      <xdr:colOff>742950</xdr:colOff>
      <xdr:row>36</xdr:row>
      <xdr:rowOff>447675</xdr:rowOff>
    </xdr:to>
    <xdr:pic>
      <xdr:nvPicPr>
        <xdr:cNvPr id="20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667375" y="14516100"/>
          <a:ext cx="4762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37</xdr:row>
      <xdr:rowOff>19050</xdr:rowOff>
    </xdr:from>
    <xdr:to>
      <xdr:col>5</xdr:col>
      <xdr:colOff>838200</xdr:colOff>
      <xdr:row>37</xdr:row>
      <xdr:rowOff>447675</xdr:rowOff>
    </xdr:to>
    <xdr:pic>
      <xdr:nvPicPr>
        <xdr:cNvPr id="20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5553075" y="14973300"/>
          <a:ext cx="6858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38</xdr:row>
      <xdr:rowOff>76200</xdr:rowOff>
    </xdr:from>
    <xdr:to>
      <xdr:col>5</xdr:col>
      <xdr:colOff>952500</xdr:colOff>
      <xdr:row>38</xdr:row>
      <xdr:rowOff>409575</xdr:rowOff>
    </xdr:to>
    <xdr:pic>
      <xdr:nvPicPr>
        <xdr:cNvPr id="20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448300" y="15487650"/>
          <a:ext cx="904875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39</xdr:row>
      <xdr:rowOff>57150</xdr:rowOff>
    </xdr:from>
    <xdr:to>
      <xdr:col>5</xdr:col>
      <xdr:colOff>1000125</xdr:colOff>
      <xdr:row>39</xdr:row>
      <xdr:rowOff>409575</xdr:rowOff>
    </xdr:to>
    <xdr:pic>
      <xdr:nvPicPr>
        <xdr:cNvPr id="20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410200" y="15925800"/>
          <a:ext cx="99060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41</xdr:row>
      <xdr:rowOff>85725</xdr:rowOff>
    </xdr:from>
    <xdr:to>
      <xdr:col>6</xdr:col>
      <xdr:colOff>9525</xdr:colOff>
      <xdr:row>41</xdr:row>
      <xdr:rowOff>409575</xdr:rowOff>
    </xdr:to>
    <xdr:pic>
      <xdr:nvPicPr>
        <xdr:cNvPr id="2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410200" y="16868775"/>
          <a:ext cx="1009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42</xdr:row>
      <xdr:rowOff>19050</xdr:rowOff>
    </xdr:from>
    <xdr:to>
      <xdr:col>5</xdr:col>
      <xdr:colOff>952500</xdr:colOff>
      <xdr:row>42</xdr:row>
      <xdr:rowOff>438150</xdr:rowOff>
    </xdr:to>
    <xdr:pic>
      <xdr:nvPicPr>
        <xdr:cNvPr id="20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476875" y="17259300"/>
          <a:ext cx="8763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43</xdr:row>
      <xdr:rowOff>57150</xdr:rowOff>
    </xdr:from>
    <xdr:to>
      <xdr:col>5</xdr:col>
      <xdr:colOff>990600</xdr:colOff>
      <xdr:row>43</xdr:row>
      <xdr:rowOff>400050</xdr:rowOff>
    </xdr:to>
    <xdr:pic>
      <xdr:nvPicPr>
        <xdr:cNvPr id="2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429250" y="17754600"/>
          <a:ext cx="962025" cy="342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257175</xdr:colOff>
      <xdr:row>44</xdr:row>
      <xdr:rowOff>19050</xdr:rowOff>
    </xdr:from>
    <xdr:to>
      <xdr:col>5</xdr:col>
      <xdr:colOff>733425</xdr:colOff>
      <xdr:row>44</xdr:row>
      <xdr:rowOff>447675</xdr:rowOff>
    </xdr:to>
    <xdr:pic>
      <xdr:nvPicPr>
        <xdr:cNvPr id="20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657850" y="18173700"/>
          <a:ext cx="4762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45</xdr:row>
      <xdr:rowOff>19050</xdr:rowOff>
    </xdr:from>
    <xdr:to>
      <xdr:col>5</xdr:col>
      <xdr:colOff>781050</xdr:colOff>
      <xdr:row>45</xdr:row>
      <xdr:rowOff>447675</xdr:rowOff>
    </xdr:to>
    <xdr:pic>
      <xdr:nvPicPr>
        <xdr:cNvPr id="20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5610225" y="18630900"/>
          <a:ext cx="5715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46</xdr:row>
      <xdr:rowOff>19050</xdr:rowOff>
    </xdr:from>
    <xdr:to>
      <xdr:col>5</xdr:col>
      <xdr:colOff>762000</xdr:colOff>
      <xdr:row>46</xdr:row>
      <xdr:rowOff>438150</xdr:rowOff>
    </xdr:to>
    <xdr:pic>
      <xdr:nvPicPr>
        <xdr:cNvPr id="20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5619750" y="19088100"/>
          <a:ext cx="5429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47</xdr:row>
      <xdr:rowOff>19050</xdr:rowOff>
    </xdr:from>
    <xdr:to>
      <xdr:col>5</xdr:col>
      <xdr:colOff>781050</xdr:colOff>
      <xdr:row>47</xdr:row>
      <xdr:rowOff>438150</xdr:rowOff>
    </xdr:to>
    <xdr:pic>
      <xdr:nvPicPr>
        <xdr:cNvPr id="20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5581650" y="19545300"/>
          <a:ext cx="6000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285750</xdr:colOff>
      <xdr:row>48</xdr:row>
      <xdr:rowOff>19050</xdr:rowOff>
    </xdr:from>
    <xdr:to>
      <xdr:col>5</xdr:col>
      <xdr:colOff>657225</xdr:colOff>
      <xdr:row>48</xdr:row>
      <xdr:rowOff>438150</xdr:rowOff>
    </xdr:to>
    <xdr:pic>
      <xdr:nvPicPr>
        <xdr:cNvPr id="20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5686425" y="20002500"/>
          <a:ext cx="3714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49</xdr:row>
      <xdr:rowOff>19050</xdr:rowOff>
    </xdr:from>
    <xdr:to>
      <xdr:col>5</xdr:col>
      <xdr:colOff>866775</xdr:colOff>
      <xdr:row>49</xdr:row>
      <xdr:rowOff>447675</xdr:rowOff>
    </xdr:to>
    <xdr:pic>
      <xdr:nvPicPr>
        <xdr:cNvPr id="20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5553075" y="20459700"/>
          <a:ext cx="7143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50</xdr:row>
      <xdr:rowOff>57150</xdr:rowOff>
    </xdr:from>
    <xdr:to>
      <xdr:col>5</xdr:col>
      <xdr:colOff>1000125</xdr:colOff>
      <xdr:row>50</xdr:row>
      <xdr:rowOff>390525</xdr:rowOff>
    </xdr:to>
    <xdr:pic>
      <xdr:nvPicPr>
        <xdr:cNvPr id="20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410200" y="20955000"/>
          <a:ext cx="99060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52</xdr:row>
      <xdr:rowOff>76200</xdr:rowOff>
    </xdr:from>
    <xdr:to>
      <xdr:col>5</xdr:col>
      <xdr:colOff>981075</xdr:colOff>
      <xdr:row>52</xdr:row>
      <xdr:rowOff>371475</xdr:rowOff>
    </xdr:to>
    <xdr:pic>
      <xdr:nvPicPr>
        <xdr:cNvPr id="2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5419725" y="21888450"/>
          <a:ext cx="962025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53</xdr:row>
      <xdr:rowOff>19050</xdr:rowOff>
    </xdr:from>
    <xdr:to>
      <xdr:col>5</xdr:col>
      <xdr:colOff>781050</xdr:colOff>
      <xdr:row>53</xdr:row>
      <xdr:rowOff>447675</xdr:rowOff>
    </xdr:to>
    <xdr:pic>
      <xdr:nvPicPr>
        <xdr:cNvPr id="20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5610225" y="22288500"/>
          <a:ext cx="5715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54</xdr:row>
      <xdr:rowOff>19050</xdr:rowOff>
    </xdr:from>
    <xdr:to>
      <xdr:col>5</xdr:col>
      <xdr:colOff>762000</xdr:colOff>
      <xdr:row>54</xdr:row>
      <xdr:rowOff>438150</xdr:rowOff>
    </xdr:to>
    <xdr:pic>
      <xdr:nvPicPr>
        <xdr:cNvPr id="20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5619750" y="22745700"/>
          <a:ext cx="5429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55</xdr:row>
      <xdr:rowOff>19050</xdr:rowOff>
    </xdr:from>
    <xdr:to>
      <xdr:col>5</xdr:col>
      <xdr:colOff>790575</xdr:colOff>
      <xdr:row>55</xdr:row>
      <xdr:rowOff>447675</xdr:rowOff>
    </xdr:to>
    <xdr:pic>
      <xdr:nvPicPr>
        <xdr:cNvPr id="20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5581650" y="23202900"/>
          <a:ext cx="6096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56</xdr:row>
      <xdr:rowOff>19050</xdr:rowOff>
    </xdr:from>
    <xdr:to>
      <xdr:col>5</xdr:col>
      <xdr:colOff>847725</xdr:colOff>
      <xdr:row>56</xdr:row>
      <xdr:rowOff>447675</xdr:rowOff>
    </xdr:to>
    <xdr:pic>
      <xdr:nvPicPr>
        <xdr:cNvPr id="20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5534025" y="23660100"/>
          <a:ext cx="7143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57</xdr:row>
      <xdr:rowOff>19050</xdr:rowOff>
    </xdr:from>
    <xdr:to>
      <xdr:col>5</xdr:col>
      <xdr:colOff>914400</xdr:colOff>
      <xdr:row>57</xdr:row>
      <xdr:rowOff>447675</xdr:rowOff>
    </xdr:to>
    <xdr:pic>
      <xdr:nvPicPr>
        <xdr:cNvPr id="209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5505450" y="24117300"/>
          <a:ext cx="8096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58</xdr:row>
      <xdr:rowOff>19050</xdr:rowOff>
    </xdr:from>
    <xdr:to>
      <xdr:col>5</xdr:col>
      <xdr:colOff>904875</xdr:colOff>
      <xdr:row>58</xdr:row>
      <xdr:rowOff>447675</xdr:rowOff>
    </xdr:to>
    <xdr:pic>
      <xdr:nvPicPr>
        <xdr:cNvPr id="20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5514975" y="24574500"/>
          <a:ext cx="790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59</xdr:row>
      <xdr:rowOff>19050</xdr:rowOff>
    </xdr:from>
    <xdr:to>
      <xdr:col>5</xdr:col>
      <xdr:colOff>895350</xdr:colOff>
      <xdr:row>59</xdr:row>
      <xdr:rowOff>447675</xdr:rowOff>
    </xdr:to>
    <xdr:pic>
      <xdr:nvPicPr>
        <xdr:cNvPr id="20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5505450" y="25031700"/>
          <a:ext cx="790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60</xdr:row>
      <xdr:rowOff>19050</xdr:rowOff>
    </xdr:from>
    <xdr:to>
      <xdr:col>5</xdr:col>
      <xdr:colOff>809625</xdr:colOff>
      <xdr:row>60</xdr:row>
      <xdr:rowOff>438150</xdr:rowOff>
    </xdr:to>
    <xdr:pic>
      <xdr:nvPicPr>
        <xdr:cNvPr id="20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5591175" y="25488900"/>
          <a:ext cx="6191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61</xdr:row>
      <xdr:rowOff>19050</xdr:rowOff>
    </xdr:from>
    <xdr:to>
      <xdr:col>5</xdr:col>
      <xdr:colOff>809625</xdr:colOff>
      <xdr:row>61</xdr:row>
      <xdr:rowOff>438150</xdr:rowOff>
    </xdr:to>
    <xdr:pic>
      <xdr:nvPicPr>
        <xdr:cNvPr id="20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5591175" y="25946100"/>
          <a:ext cx="6191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62</xdr:row>
      <xdr:rowOff>19050</xdr:rowOff>
    </xdr:from>
    <xdr:to>
      <xdr:col>5</xdr:col>
      <xdr:colOff>828675</xdr:colOff>
      <xdr:row>62</xdr:row>
      <xdr:rowOff>447675</xdr:rowOff>
    </xdr:to>
    <xdr:pic>
      <xdr:nvPicPr>
        <xdr:cNvPr id="21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5591175" y="26403300"/>
          <a:ext cx="6381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63</xdr:row>
      <xdr:rowOff>19050</xdr:rowOff>
    </xdr:from>
    <xdr:to>
      <xdr:col>5</xdr:col>
      <xdr:colOff>838200</xdr:colOff>
      <xdr:row>63</xdr:row>
      <xdr:rowOff>447675</xdr:rowOff>
    </xdr:to>
    <xdr:pic>
      <xdr:nvPicPr>
        <xdr:cNvPr id="21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5600700" y="26860500"/>
          <a:ext cx="6381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64</xdr:row>
      <xdr:rowOff>19050</xdr:rowOff>
    </xdr:from>
    <xdr:to>
      <xdr:col>5</xdr:col>
      <xdr:colOff>828675</xdr:colOff>
      <xdr:row>64</xdr:row>
      <xdr:rowOff>438150</xdr:rowOff>
    </xdr:to>
    <xdr:pic>
      <xdr:nvPicPr>
        <xdr:cNvPr id="21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5600700" y="27317700"/>
          <a:ext cx="6286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257175</xdr:colOff>
      <xdr:row>65</xdr:row>
      <xdr:rowOff>19050</xdr:rowOff>
    </xdr:from>
    <xdr:to>
      <xdr:col>5</xdr:col>
      <xdr:colOff>762000</xdr:colOff>
      <xdr:row>65</xdr:row>
      <xdr:rowOff>447675</xdr:rowOff>
    </xdr:to>
    <xdr:pic>
      <xdr:nvPicPr>
        <xdr:cNvPr id="21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5657850" y="27774900"/>
          <a:ext cx="5048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66</xdr:row>
      <xdr:rowOff>19050</xdr:rowOff>
    </xdr:from>
    <xdr:to>
      <xdr:col>5</xdr:col>
      <xdr:colOff>819150</xdr:colOff>
      <xdr:row>66</xdr:row>
      <xdr:rowOff>447675</xdr:rowOff>
    </xdr:to>
    <xdr:pic>
      <xdr:nvPicPr>
        <xdr:cNvPr id="2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5600700" y="28232100"/>
          <a:ext cx="6191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67</xdr:row>
      <xdr:rowOff>19050</xdr:rowOff>
    </xdr:from>
    <xdr:to>
      <xdr:col>5</xdr:col>
      <xdr:colOff>1000125</xdr:colOff>
      <xdr:row>67</xdr:row>
      <xdr:rowOff>438150</xdr:rowOff>
    </xdr:to>
    <xdr:pic>
      <xdr:nvPicPr>
        <xdr:cNvPr id="21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5419725" y="28689300"/>
          <a:ext cx="9810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68</xdr:row>
      <xdr:rowOff>19050</xdr:rowOff>
    </xdr:from>
    <xdr:to>
      <xdr:col>5</xdr:col>
      <xdr:colOff>1000125</xdr:colOff>
      <xdr:row>68</xdr:row>
      <xdr:rowOff>438150</xdr:rowOff>
    </xdr:to>
    <xdr:pic>
      <xdr:nvPicPr>
        <xdr:cNvPr id="2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19725" y="29146500"/>
          <a:ext cx="9810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69</xdr:row>
      <xdr:rowOff>85725</xdr:rowOff>
    </xdr:from>
    <xdr:to>
      <xdr:col>5</xdr:col>
      <xdr:colOff>971550</xdr:colOff>
      <xdr:row>69</xdr:row>
      <xdr:rowOff>361950</xdr:rowOff>
    </xdr:to>
    <xdr:pic>
      <xdr:nvPicPr>
        <xdr:cNvPr id="21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5419725" y="29670375"/>
          <a:ext cx="95250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70</xdr:row>
      <xdr:rowOff>66675</xdr:rowOff>
    </xdr:from>
    <xdr:to>
      <xdr:col>5</xdr:col>
      <xdr:colOff>981075</xdr:colOff>
      <xdr:row>70</xdr:row>
      <xdr:rowOff>400050</xdr:rowOff>
    </xdr:to>
    <xdr:pic>
      <xdr:nvPicPr>
        <xdr:cNvPr id="21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5419725" y="30108525"/>
          <a:ext cx="962025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71</xdr:row>
      <xdr:rowOff>47625</xdr:rowOff>
    </xdr:from>
    <xdr:to>
      <xdr:col>5</xdr:col>
      <xdr:colOff>1000125</xdr:colOff>
      <xdr:row>71</xdr:row>
      <xdr:rowOff>419100</xdr:rowOff>
    </xdr:to>
    <xdr:pic>
      <xdr:nvPicPr>
        <xdr:cNvPr id="21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5410200" y="30546675"/>
          <a:ext cx="990600" cy="371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72</xdr:row>
      <xdr:rowOff>66675</xdr:rowOff>
    </xdr:from>
    <xdr:to>
      <xdr:col>5</xdr:col>
      <xdr:colOff>990600</xdr:colOff>
      <xdr:row>72</xdr:row>
      <xdr:rowOff>390525</xdr:rowOff>
    </xdr:to>
    <xdr:pic>
      <xdr:nvPicPr>
        <xdr:cNvPr id="21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5419725" y="31022925"/>
          <a:ext cx="9715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73</xdr:row>
      <xdr:rowOff>19050</xdr:rowOff>
    </xdr:from>
    <xdr:to>
      <xdr:col>5</xdr:col>
      <xdr:colOff>876300</xdr:colOff>
      <xdr:row>73</xdr:row>
      <xdr:rowOff>438150</xdr:rowOff>
    </xdr:to>
    <xdr:pic>
      <xdr:nvPicPr>
        <xdr:cNvPr id="21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5534025" y="31432500"/>
          <a:ext cx="7429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74</xdr:row>
      <xdr:rowOff>19050</xdr:rowOff>
    </xdr:from>
    <xdr:to>
      <xdr:col>5</xdr:col>
      <xdr:colOff>723900</xdr:colOff>
      <xdr:row>74</xdr:row>
      <xdr:rowOff>447675</xdr:rowOff>
    </xdr:to>
    <xdr:pic>
      <xdr:nvPicPr>
        <xdr:cNvPr id="21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5667375" y="31889700"/>
          <a:ext cx="4572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75</xdr:row>
      <xdr:rowOff>19050</xdr:rowOff>
    </xdr:from>
    <xdr:to>
      <xdr:col>5</xdr:col>
      <xdr:colOff>819150</xdr:colOff>
      <xdr:row>75</xdr:row>
      <xdr:rowOff>447675</xdr:rowOff>
    </xdr:to>
    <xdr:pic>
      <xdr:nvPicPr>
        <xdr:cNvPr id="21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5562600" y="32346900"/>
          <a:ext cx="6572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76</xdr:row>
      <xdr:rowOff>19050</xdr:rowOff>
    </xdr:from>
    <xdr:to>
      <xdr:col>5</xdr:col>
      <xdr:colOff>762000</xdr:colOff>
      <xdr:row>76</xdr:row>
      <xdr:rowOff>438150</xdr:rowOff>
    </xdr:to>
    <xdr:pic>
      <xdr:nvPicPr>
        <xdr:cNvPr id="2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5619750" y="32804100"/>
          <a:ext cx="5429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77</xdr:row>
      <xdr:rowOff>19050</xdr:rowOff>
    </xdr:from>
    <xdr:to>
      <xdr:col>5</xdr:col>
      <xdr:colOff>781050</xdr:colOff>
      <xdr:row>77</xdr:row>
      <xdr:rowOff>438150</xdr:rowOff>
    </xdr:to>
    <xdr:pic>
      <xdr:nvPicPr>
        <xdr:cNvPr id="211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5600700" y="33261300"/>
          <a:ext cx="5810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78</xdr:row>
      <xdr:rowOff>19050</xdr:rowOff>
    </xdr:from>
    <xdr:to>
      <xdr:col>5</xdr:col>
      <xdr:colOff>781050</xdr:colOff>
      <xdr:row>78</xdr:row>
      <xdr:rowOff>438150</xdr:rowOff>
    </xdr:to>
    <xdr:pic>
      <xdr:nvPicPr>
        <xdr:cNvPr id="21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5600700" y="33718500"/>
          <a:ext cx="5810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79</xdr:row>
      <xdr:rowOff>19050</xdr:rowOff>
    </xdr:from>
    <xdr:to>
      <xdr:col>5</xdr:col>
      <xdr:colOff>752475</xdr:colOff>
      <xdr:row>79</xdr:row>
      <xdr:rowOff>438150</xdr:rowOff>
    </xdr:to>
    <xdr:pic>
      <xdr:nvPicPr>
        <xdr:cNvPr id="21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5629275" y="34175700"/>
          <a:ext cx="5238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80</xdr:row>
      <xdr:rowOff>19050</xdr:rowOff>
    </xdr:from>
    <xdr:to>
      <xdr:col>5</xdr:col>
      <xdr:colOff>828675</xdr:colOff>
      <xdr:row>80</xdr:row>
      <xdr:rowOff>438150</xdr:rowOff>
    </xdr:to>
    <xdr:pic>
      <xdr:nvPicPr>
        <xdr:cNvPr id="21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5572125" y="34632900"/>
          <a:ext cx="6572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81</xdr:row>
      <xdr:rowOff>19050</xdr:rowOff>
    </xdr:from>
    <xdr:to>
      <xdr:col>5</xdr:col>
      <xdr:colOff>866775</xdr:colOff>
      <xdr:row>81</xdr:row>
      <xdr:rowOff>438150</xdr:rowOff>
    </xdr:to>
    <xdr:pic>
      <xdr:nvPicPr>
        <xdr:cNvPr id="21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5543550" y="35090100"/>
          <a:ext cx="7239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</xdr:colOff>
      <xdr:row>82</xdr:row>
      <xdr:rowOff>19050</xdr:rowOff>
    </xdr:from>
    <xdr:to>
      <xdr:col>5</xdr:col>
      <xdr:colOff>695325</xdr:colOff>
      <xdr:row>82</xdr:row>
      <xdr:rowOff>438150</xdr:rowOff>
    </xdr:to>
    <xdr:pic>
      <xdr:nvPicPr>
        <xdr:cNvPr id="21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5695950" y="35547300"/>
          <a:ext cx="4000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285750</xdr:colOff>
      <xdr:row>83</xdr:row>
      <xdr:rowOff>19050</xdr:rowOff>
    </xdr:from>
    <xdr:to>
      <xdr:col>5</xdr:col>
      <xdr:colOff>695325</xdr:colOff>
      <xdr:row>83</xdr:row>
      <xdr:rowOff>447675</xdr:rowOff>
    </xdr:to>
    <xdr:pic>
      <xdr:nvPicPr>
        <xdr:cNvPr id="21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5686425" y="36004500"/>
          <a:ext cx="409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84</xdr:row>
      <xdr:rowOff>19050</xdr:rowOff>
    </xdr:from>
    <xdr:to>
      <xdr:col>5</xdr:col>
      <xdr:colOff>723900</xdr:colOff>
      <xdr:row>84</xdr:row>
      <xdr:rowOff>438150</xdr:rowOff>
    </xdr:to>
    <xdr:pic>
      <xdr:nvPicPr>
        <xdr:cNvPr id="2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5676900" y="36461700"/>
          <a:ext cx="4476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85</xdr:row>
      <xdr:rowOff>19050</xdr:rowOff>
    </xdr:from>
    <xdr:to>
      <xdr:col>5</xdr:col>
      <xdr:colOff>723900</xdr:colOff>
      <xdr:row>85</xdr:row>
      <xdr:rowOff>447675</xdr:rowOff>
    </xdr:to>
    <xdr:pic>
      <xdr:nvPicPr>
        <xdr:cNvPr id="21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5667375" y="36918900"/>
          <a:ext cx="4572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86</xdr:row>
      <xdr:rowOff>19050</xdr:rowOff>
    </xdr:from>
    <xdr:to>
      <xdr:col>5</xdr:col>
      <xdr:colOff>733425</xdr:colOff>
      <xdr:row>86</xdr:row>
      <xdr:rowOff>438150</xdr:rowOff>
    </xdr:to>
    <xdr:pic>
      <xdr:nvPicPr>
        <xdr:cNvPr id="21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5667375" y="37376100"/>
          <a:ext cx="4667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</xdr:colOff>
      <xdr:row>87</xdr:row>
      <xdr:rowOff>19050</xdr:rowOff>
    </xdr:from>
    <xdr:to>
      <xdr:col>5</xdr:col>
      <xdr:colOff>704850</xdr:colOff>
      <xdr:row>87</xdr:row>
      <xdr:rowOff>447675</xdr:rowOff>
    </xdr:to>
    <xdr:pic>
      <xdr:nvPicPr>
        <xdr:cNvPr id="21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5695950" y="37833300"/>
          <a:ext cx="409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88</xdr:row>
      <xdr:rowOff>19050</xdr:rowOff>
    </xdr:from>
    <xdr:to>
      <xdr:col>5</xdr:col>
      <xdr:colOff>981075</xdr:colOff>
      <xdr:row>88</xdr:row>
      <xdr:rowOff>438150</xdr:rowOff>
    </xdr:to>
    <xdr:pic>
      <xdr:nvPicPr>
        <xdr:cNvPr id="21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5438775" y="38290500"/>
          <a:ext cx="9429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89</xdr:row>
      <xdr:rowOff>19050</xdr:rowOff>
    </xdr:from>
    <xdr:to>
      <xdr:col>5</xdr:col>
      <xdr:colOff>781050</xdr:colOff>
      <xdr:row>89</xdr:row>
      <xdr:rowOff>447675</xdr:rowOff>
    </xdr:to>
    <xdr:pic>
      <xdr:nvPicPr>
        <xdr:cNvPr id="21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5667375" y="38747700"/>
          <a:ext cx="5143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90</xdr:row>
      <xdr:rowOff>19050</xdr:rowOff>
    </xdr:from>
    <xdr:to>
      <xdr:col>5</xdr:col>
      <xdr:colOff>733425</xdr:colOff>
      <xdr:row>90</xdr:row>
      <xdr:rowOff>447675</xdr:rowOff>
    </xdr:to>
    <xdr:pic>
      <xdr:nvPicPr>
        <xdr:cNvPr id="21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5705475" y="39204900"/>
          <a:ext cx="4286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91</xdr:row>
      <xdr:rowOff>19050</xdr:rowOff>
    </xdr:from>
    <xdr:to>
      <xdr:col>5</xdr:col>
      <xdr:colOff>800100</xdr:colOff>
      <xdr:row>91</xdr:row>
      <xdr:rowOff>447675</xdr:rowOff>
    </xdr:to>
    <xdr:pic>
      <xdr:nvPicPr>
        <xdr:cNvPr id="21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5638800" y="39662100"/>
          <a:ext cx="5619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92</xdr:row>
      <xdr:rowOff>28575</xdr:rowOff>
    </xdr:from>
    <xdr:to>
      <xdr:col>5</xdr:col>
      <xdr:colOff>1000125</xdr:colOff>
      <xdr:row>92</xdr:row>
      <xdr:rowOff>428625</xdr:rowOff>
    </xdr:to>
    <xdr:pic>
      <xdr:nvPicPr>
        <xdr:cNvPr id="21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5419725" y="40128825"/>
          <a:ext cx="98107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93</xdr:row>
      <xdr:rowOff>19050</xdr:rowOff>
    </xdr:from>
    <xdr:to>
      <xdr:col>5</xdr:col>
      <xdr:colOff>771525</xdr:colOff>
      <xdr:row>93</xdr:row>
      <xdr:rowOff>438150</xdr:rowOff>
    </xdr:to>
    <xdr:pic>
      <xdr:nvPicPr>
        <xdr:cNvPr id="21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5619750" y="40576500"/>
          <a:ext cx="5524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94</xdr:row>
      <xdr:rowOff>38100</xdr:rowOff>
    </xdr:from>
    <xdr:to>
      <xdr:col>5</xdr:col>
      <xdr:colOff>990600</xdr:colOff>
      <xdr:row>94</xdr:row>
      <xdr:rowOff>428625</xdr:rowOff>
    </xdr:to>
    <xdr:pic>
      <xdr:nvPicPr>
        <xdr:cNvPr id="21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5419725" y="41052750"/>
          <a:ext cx="971550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</xdr:colOff>
      <xdr:row>95</xdr:row>
      <xdr:rowOff>19050</xdr:rowOff>
    </xdr:from>
    <xdr:to>
      <xdr:col>5</xdr:col>
      <xdr:colOff>723900</xdr:colOff>
      <xdr:row>95</xdr:row>
      <xdr:rowOff>447675</xdr:rowOff>
    </xdr:to>
    <xdr:pic>
      <xdr:nvPicPr>
        <xdr:cNvPr id="2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5695950" y="41490900"/>
          <a:ext cx="4286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96</xdr:row>
      <xdr:rowOff>19050</xdr:rowOff>
    </xdr:from>
    <xdr:to>
      <xdr:col>5</xdr:col>
      <xdr:colOff>876300</xdr:colOff>
      <xdr:row>96</xdr:row>
      <xdr:rowOff>438150</xdr:rowOff>
    </xdr:to>
    <xdr:pic>
      <xdr:nvPicPr>
        <xdr:cNvPr id="21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5534025" y="41948100"/>
          <a:ext cx="7429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257175</xdr:colOff>
      <xdr:row>97</xdr:row>
      <xdr:rowOff>19050</xdr:rowOff>
    </xdr:from>
    <xdr:to>
      <xdr:col>5</xdr:col>
      <xdr:colOff>714375</xdr:colOff>
      <xdr:row>97</xdr:row>
      <xdr:rowOff>447675</xdr:rowOff>
    </xdr:to>
    <xdr:pic>
      <xdr:nvPicPr>
        <xdr:cNvPr id="21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5657850" y="42405300"/>
          <a:ext cx="4572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98</xdr:row>
      <xdr:rowOff>19050</xdr:rowOff>
    </xdr:from>
    <xdr:to>
      <xdr:col>5</xdr:col>
      <xdr:colOff>762000</xdr:colOff>
      <xdr:row>98</xdr:row>
      <xdr:rowOff>447675</xdr:rowOff>
    </xdr:to>
    <xdr:pic>
      <xdr:nvPicPr>
        <xdr:cNvPr id="2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5610225" y="42862500"/>
          <a:ext cx="5524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99</xdr:row>
      <xdr:rowOff>19050</xdr:rowOff>
    </xdr:from>
    <xdr:to>
      <xdr:col>5</xdr:col>
      <xdr:colOff>781050</xdr:colOff>
      <xdr:row>99</xdr:row>
      <xdr:rowOff>438150</xdr:rowOff>
    </xdr:to>
    <xdr:pic>
      <xdr:nvPicPr>
        <xdr:cNvPr id="21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5600700" y="43319700"/>
          <a:ext cx="5810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100</xdr:row>
      <xdr:rowOff>19050</xdr:rowOff>
    </xdr:from>
    <xdr:to>
      <xdr:col>5</xdr:col>
      <xdr:colOff>781050</xdr:colOff>
      <xdr:row>100</xdr:row>
      <xdr:rowOff>447675</xdr:rowOff>
    </xdr:to>
    <xdr:pic>
      <xdr:nvPicPr>
        <xdr:cNvPr id="21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5591175" y="43776900"/>
          <a:ext cx="5905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101</xdr:row>
      <xdr:rowOff>19050</xdr:rowOff>
    </xdr:from>
    <xdr:to>
      <xdr:col>5</xdr:col>
      <xdr:colOff>819150</xdr:colOff>
      <xdr:row>101</xdr:row>
      <xdr:rowOff>438150</xdr:rowOff>
    </xdr:to>
    <xdr:pic>
      <xdr:nvPicPr>
        <xdr:cNvPr id="21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5562600" y="44234100"/>
          <a:ext cx="6572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102</xdr:row>
      <xdr:rowOff>19050</xdr:rowOff>
    </xdr:from>
    <xdr:to>
      <xdr:col>5</xdr:col>
      <xdr:colOff>847725</xdr:colOff>
      <xdr:row>102</xdr:row>
      <xdr:rowOff>438150</xdr:rowOff>
    </xdr:to>
    <xdr:pic>
      <xdr:nvPicPr>
        <xdr:cNvPr id="21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5524500" y="44691300"/>
          <a:ext cx="7239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314325</xdr:colOff>
      <xdr:row>104</xdr:row>
      <xdr:rowOff>19050</xdr:rowOff>
    </xdr:from>
    <xdr:to>
      <xdr:col>5</xdr:col>
      <xdr:colOff>723900</xdr:colOff>
      <xdr:row>104</xdr:row>
      <xdr:rowOff>447675</xdr:rowOff>
    </xdr:to>
    <xdr:pic>
      <xdr:nvPicPr>
        <xdr:cNvPr id="21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5715000" y="45605700"/>
          <a:ext cx="409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105</xdr:row>
      <xdr:rowOff>19050</xdr:rowOff>
    </xdr:from>
    <xdr:to>
      <xdr:col>5</xdr:col>
      <xdr:colOff>781050</xdr:colOff>
      <xdr:row>106</xdr:row>
      <xdr:rowOff>0</xdr:rowOff>
    </xdr:to>
    <xdr:pic>
      <xdr:nvPicPr>
        <xdr:cNvPr id="21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5667375" y="46062900"/>
          <a:ext cx="5143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285750</xdr:colOff>
      <xdr:row>106</xdr:row>
      <xdr:rowOff>19050</xdr:rowOff>
    </xdr:from>
    <xdr:to>
      <xdr:col>5</xdr:col>
      <xdr:colOff>742950</xdr:colOff>
      <xdr:row>106</xdr:row>
      <xdr:rowOff>447675</xdr:rowOff>
    </xdr:to>
    <xdr:pic>
      <xdr:nvPicPr>
        <xdr:cNvPr id="21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5686425" y="46520100"/>
          <a:ext cx="4572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107</xdr:row>
      <xdr:rowOff>19050</xdr:rowOff>
    </xdr:from>
    <xdr:to>
      <xdr:col>5</xdr:col>
      <xdr:colOff>742950</xdr:colOff>
      <xdr:row>107</xdr:row>
      <xdr:rowOff>438150</xdr:rowOff>
    </xdr:to>
    <xdr:pic>
      <xdr:nvPicPr>
        <xdr:cNvPr id="21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5676900" y="46977300"/>
          <a:ext cx="4667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</xdr:colOff>
      <xdr:row>108</xdr:row>
      <xdr:rowOff>19050</xdr:rowOff>
    </xdr:from>
    <xdr:to>
      <xdr:col>5</xdr:col>
      <xdr:colOff>714375</xdr:colOff>
      <xdr:row>108</xdr:row>
      <xdr:rowOff>438150</xdr:rowOff>
    </xdr:to>
    <xdr:pic>
      <xdr:nvPicPr>
        <xdr:cNvPr id="21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5695950" y="47434500"/>
          <a:ext cx="4191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257175</xdr:colOff>
      <xdr:row>109</xdr:row>
      <xdr:rowOff>19050</xdr:rowOff>
    </xdr:from>
    <xdr:to>
      <xdr:col>5</xdr:col>
      <xdr:colOff>762000</xdr:colOff>
      <xdr:row>109</xdr:row>
      <xdr:rowOff>438150</xdr:rowOff>
    </xdr:to>
    <xdr:pic>
      <xdr:nvPicPr>
        <xdr:cNvPr id="21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5657850" y="47891700"/>
          <a:ext cx="5048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110</xdr:row>
      <xdr:rowOff>19050</xdr:rowOff>
    </xdr:from>
    <xdr:to>
      <xdr:col>5</xdr:col>
      <xdr:colOff>762000</xdr:colOff>
      <xdr:row>110</xdr:row>
      <xdr:rowOff>447675</xdr:rowOff>
    </xdr:to>
    <xdr:pic>
      <xdr:nvPicPr>
        <xdr:cNvPr id="214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5667375" y="48348900"/>
          <a:ext cx="4953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111</xdr:row>
      <xdr:rowOff>19050</xdr:rowOff>
    </xdr:from>
    <xdr:to>
      <xdr:col>5</xdr:col>
      <xdr:colOff>819150</xdr:colOff>
      <xdr:row>111</xdr:row>
      <xdr:rowOff>447675</xdr:rowOff>
    </xdr:to>
    <xdr:pic>
      <xdr:nvPicPr>
        <xdr:cNvPr id="21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5581650" y="48806100"/>
          <a:ext cx="6381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112</xdr:row>
      <xdr:rowOff>19050</xdr:rowOff>
    </xdr:from>
    <xdr:to>
      <xdr:col>5</xdr:col>
      <xdr:colOff>762000</xdr:colOff>
      <xdr:row>112</xdr:row>
      <xdr:rowOff>438150</xdr:rowOff>
    </xdr:to>
    <xdr:pic>
      <xdr:nvPicPr>
        <xdr:cNvPr id="21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5610225" y="49263300"/>
          <a:ext cx="5524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114</xdr:row>
      <xdr:rowOff>19050</xdr:rowOff>
    </xdr:from>
    <xdr:to>
      <xdr:col>5</xdr:col>
      <xdr:colOff>695325</xdr:colOff>
      <xdr:row>114</xdr:row>
      <xdr:rowOff>447675</xdr:rowOff>
    </xdr:to>
    <xdr:pic>
      <xdr:nvPicPr>
        <xdr:cNvPr id="215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5638800" y="50177700"/>
          <a:ext cx="4572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115</xdr:row>
      <xdr:rowOff>95250</xdr:rowOff>
    </xdr:from>
    <xdr:to>
      <xdr:col>5</xdr:col>
      <xdr:colOff>1000125</xdr:colOff>
      <xdr:row>115</xdr:row>
      <xdr:rowOff>381000</xdr:rowOff>
    </xdr:to>
    <xdr:pic>
      <xdr:nvPicPr>
        <xdr:cNvPr id="215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410200" y="50711100"/>
          <a:ext cx="990600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116</xdr:row>
      <xdr:rowOff>19050</xdr:rowOff>
    </xdr:from>
    <xdr:to>
      <xdr:col>5</xdr:col>
      <xdr:colOff>685800</xdr:colOff>
      <xdr:row>116</xdr:row>
      <xdr:rowOff>428625</xdr:rowOff>
    </xdr:to>
    <xdr:pic>
      <xdr:nvPicPr>
        <xdr:cNvPr id="21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5676900" y="51092100"/>
          <a:ext cx="40957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117</xdr:row>
      <xdr:rowOff>19050</xdr:rowOff>
    </xdr:from>
    <xdr:to>
      <xdr:col>5</xdr:col>
      <xdr:colOff>685800</xdr:colOff>
      <xdr:row>117</xdr:row>
      <xdr:rowOff>438150</xdr:rowOff>
    </xdr:to>
    <xdr:pic>
      <xdr:nvPicPr>
        <xdr:cNvPr id="21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5667375" y="51549300"/>
          <a:ext cx="4191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118</xdr:row>
      <xdr:rowOff>28575</xdr:rowOff>
    </xdr:from>
    <xdr:to>
      <xdr:col>5</xdr:col>
      <xdr:colOff>990600</xdr:colOff>
      <xdr:row>118</xdr:row>
      <xdr:rowOff>428625</xdr:rowOff>
    </xdr:to>
    <xdr:pic>
      <xdr:nvPicPr>
        <xdr:cNvPr id="2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5419725" y="52016025"/>
          <a:ext cx="971550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119</xdr:row>
      <xdr:rowOff>19050</xdr:rowOff>
    </xdr:from>
    <xdr:to>
      <xdr:col>5</xdr:col>
      <xdr:colOff>990600</xdr:colOff>
      <xdr:row>119</xdr:row>
      <xdr:rowOff>447675</xdr:rowOff>
    </xdr:to>
    <xdr:pic>
      <xdr:nvPicPr>
        <xdr:cNvPr id="215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5419725" y="52463700"/>
          <a:ext cx="9715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121</xdr:row>
      <xdr:rowOff>38100</xdr:rowOff>
    </xdr:from>
    <xdr:to>
      <xdr:col>5</xdr:col>
      <xdr:colOff>990600</xdr:colOff>
      <xdr:row>121</xdr:row>
      <xdr:rowOff>428625</xdr:rowOff>
    </xdr:to>
    <xdr:pic>
      <xdr:nvPicPr>
        <xdr:cNvPr id="2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5419725" y="53397150"/>
          <a:ext cx="971550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122</xdr:row>
      <xdr:rowOff>47625</xdr:rowOff>
    </xdr:from>
    <xdr:to>
      <xdr:col>5</xdr:col>
      <xdr:colOff>885825</xdr:colOff>
      <xdr:row>122</xdr:row>
      <xdr:rowOff>409575</xdr:rowOff>
    </xdr:to>
    <xdr:pic>
      <xdr:nvPicPr>
        <xdr:cNvPr id="2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5514975" y="53863875"/>
          <a:ext cx="771525" cy="361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123</xdr:row>
      <xdr:rowOff>19050</xdr:rowOff>
    </xdr:from>
    <xdr:to>
      <xdr:col>5</xdr:col>
      <xdr:colOff>857250</xdr:colOff>
      <xdr:row>123</xdr:row>
      <xdr:rowOff>438150</xdr:rowOff>
    </xdr:to>
    <xdr:pic>
      <xdr:nvPicPr>
        <xdr:cNvPr id="21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5553075" y="54292500"/>
          <a:ext cx="7048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</xdr:colOff>
      <xdr:row>124</xdr:row>
      <xdr:rowOff>19050</xdr:rowOff>
    </xdr:from>
    <xdr:to>
      <xdr:col>5</xdr:col>
      <xdr:colOff>685800</xdr:colOff>
      <xdr:row>124</xdr:row>
      <xdr:rowOff>438150</xdr:rowOff>
    </xdr:to>
    <xdr:pic>
      <xdr:nvPicPr>
        <xdr:cNvPr id="21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5695950" y="54749700"/>
          <a:ext cx="3905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285750</xdr:colOff>
      <xdr:row>125</xdr:row>
      <xdr:rowOff>19050</xdr:rowOff>
    </xdr:from>
    <xdr:to>
      <xdr:col>5</xdr:col>
      <xdr:colOff>676275</xdr:colOff>
      <xdr:row>125</xdr:row>
      <xdr:rowOff>447675</xdr:rowOff>
    </xdr:to>
    <xdr:pic>
      <xdr:nvPicPr>
        <xdr:cNvPr id="21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5686425" y="55206900"/>
          <a:ext cx="3905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126</xdr:row>
      <xdr:rowOff>19050</xdr:rowOff>
    </xdr:from>
    <xdr:to>
      <xdr:col>5</xdr:col>
      <xdr:colOff>742950</xdr:colOff>
      <xdr:row>126</xdr:row>
      <xdr:rowOff>438150</xdr:rowOff>
    </xdr:to>
    <xdr:pic>
      <xdr:nvPicPr>
        <xdr:cNvPr id="216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5619750" y="55664100"/>
          <a:ext cx="5238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</xdr:colOff>
      <xdr:row>127</xdr:row>
      <xdr:rowOff>19050</xdr:rowOff>
    </xdr:from>
    <xdr:to>
      <xdr:col>5</xdr:col>
      <xdr:colOff>647700</xdr:colOff>
      <xdr:row>127</xdr:row>
      <xdr:rowOff>438150</xdr:rowOff>
    </xdr:to>
    <xdr:pic>
      <xdr:nvPicPr>
        <xdr:cNvPr id="2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5695950" y="56121300"/>
          <a:ext cx="3524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128</xdr:row>
      <xdr:rowOff>19050</xdr:rowOff>
    </xdr:from>
    <xdr:to>
      <xdr:col>5</xdr:col>
      <xdr:colOff>714375</xdr:colOff>
      <xdr:row>128</xdr:row>
      <xdr:rowOff>447675</xdr:rowOff>
    </xdr:to>
    <xdr:pic>
      <xdr:nvPicPr>
        <xdr:cNvPr id="21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5638800" y="56578500"/>
          <a:ext cx="4762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129</xdr:row>
      <xdr:rowOff>19050</xdr:rowOff>
    </xdr:from>
    <xdr:to>
      <xdr:col>5</xdr:col>
      <xdr:colOff>704850</xdr:colOff>
      <xdr:row>129</xdr:row>
      <xdr:rowOff>447675</xdr:rowOff>
    </xdr:to>
    <xdr:pic>
      <xdr:nvPicPr>
        <xdr:cNvPr id="21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5629275" y="57035700"/>
          <a:ext cx="4762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131</xdr:row>
      <xdr:rowOff>19050</xdr:rowOff>
    </xdr:from>
    <xdr:to>
      <xdr:col>5</xdr:col>
      <xdr:colOff>676275</xdr:colOff>
      <xdr:row>131</xdr:row>
      <xdr:rowOff>438150</xdr:rowOff>
    </xdr:to>
    <xdr:pic>
      <xdr:nvPicPr>
        <xdr:cNvPr id="21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 l="44238" t="37630" r="51074" b="55730"/>
        <a:stretch>
          <a:fillRect/>
        </a:stretch>
      </xdr:blipFill>
      <xdr:spPr bwMode="auto">
        <a:xfrm>
          <a:off x="5676900" y="57950100"/>
          <a:ext cx="4000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132</xdr:row>
      <xdr:rowOff>47625</xdr:rowOff>
    </xdr:from>
    <xdr:to>
      <xdr:col>5</xdr:col>
      <xdr:colOff>1000125</xdr:colOff>
      <xdr:row>132</xdr:row>
      <xdr:rowOff>371475</xdr:rowOff>
    </xdr:to>
    <xdr:pic>
      <xdr:nvPicPr>
        <xdr:cNvPr id="2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5419725" y="58435875"/>
          <a:ext cx="981075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133</xdr:row>
      <xdr:rowOff>47625</xdr:rowOff>
    </xdr:from>
    <xdr:to>
      <xdr:col>5</xdr:col>
      <xdr:colOff>990600</xdr:colOff>
      <xdr:row>133</xdr:row>
      <xdr:rowOff>390525</xdr:rowOff>
    </xdr:to>
    <xdr:pic>
      <xdr:nvPicPr>
        <xdr:cNvPr id="2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5419725" y="58893075"/>
          <a:ext cx="971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134</xdr:row>
      <xdr:rowOff>19050</xdr:rowOff>
    </xdr:from>
    <xdr:to>
      <xdr:col>5</xdr:col>
      <xdr:colOff>733425</xdr:colOff>
      <xdr:row>134</xdr:row>
      <xdr:rowOff>438150</xdr:rowOff>
    </xdr:to>
    <xdr:pic>
      <xdr:nvPicPr>
        <xdr:cNvPr id="21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5629275" y="59321700"/>
          <a:ext cx="5048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135</xdr:row>
      <xdr:rowOff>19050</xdr:rowOff>
    </xdr:from>
    <xdr:to>
      <xdr:col>5</xdr:col>
      <xdr:colOff>800100</xdr:colOff>
      <xdr:row>135</xdr:row>
      <xdr:rowOff>438150</xdr:rowOff>
    </xdr:to>
    <xdr:pic>
      <xdr:nvPicPr>
        <xdr:cNvPr id="21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5553075" y="59778900"/>
          <a:ext cx="6477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137</xdr:row>
      <xdr:rowOff>76200</xdr:rowOff>
    </xdr:from>
    <xdr:to>
      <xdr:col>5</xdr:col>
      <xdr:colOff>1000125</xdr:colOff>
      <xdr:row>137</xdr:row>
      <xdr:rowOff>400050</xdr:rowOff>
    </xdr:to>
    <xdr:pic>
      <xdr:nvPicPr>
        <xdr:cNvPr id="2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5419725" y="60750450"/>
          <a:ext cx="981075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138</xdr:row>
      <xdr:rowOff>47625</xdr:rowOff>
    </xdr:from>
    <xdr:to>
      <xdr:col>5</xdr:col>
      <xdr:colOff>990600</xdr:colOff>
      <xdr:row>138</xdr:row>
      <xdr:rowOff>390525</xdr:rowOff>
    </xdr:to>
    <xdr:pic>
      <xdr:nvPicPr>
        <xdr:cNvPr id="2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5419725" y="61179075"/>
          <a:ext cx="971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139</xdr:row>
      <xdr:rowOff>19050</xdr:rowOff>
    </xdr:from>
    <xdr:to>
      <xdr:col>5</xdr:col>
      <xdr:colOff>695325</xdr:colOff>
      <xdr:row>139</xdr:row>
      <xdr:rowOff>438150</xdr:rowOff>
    </xdr:to>
    <xdr:pic>
      <xdr:nvPicPr>
        <xdr:cNvPr id="21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5676900" y="61607700"/>
          <a:ext cx="4191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140</xdr:row>
      <xdr:rowOff>28575</xdr:rowOff>
    </xdr:from>
    <xdr:to>
      <xdr:col>5</xdr:col>
      <xdr:colOff>1000125</xdr:colOff>
      <xdr:row>140</xdr:row>
      <xdr:rowOff>438150</xdr:rowOff>
    </xdr:to>
    <xdr:pic>
      <xdr:nvPicPr>
        <xdr:cNvPr id="2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5410200" y="62074425"/>
          <a:ext cx="99060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141</xdr:row>
      <xdr:rowOff>19050</xdr:rowOff>
    </xdr:from>
    <xdr:to>
      <xdr:col>5</xdr:col>
      <xdr:colOff>838200</xdr:colOff>
      <xdr:row>141</xdr:row>
      <xdr:rowOff>447675</xdr:rowOff>
    </xdr:to>
    <xdr:pic>
      <xdr:nvPicPr>
        <xdr:cNvPr id="21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5591175" y="62522100"/>
          <a:ext cx="6477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142</xdr:row>
      <xdr:rowOff>19050</xdr:rowOff>
    </xdr:from>
    <xdr:to>
      <xdr:col>5</xdr:col>
      <xdr:colOff>809625</xdr:colOff>
      <xdr:row>142</xdr:row>
      <xdr:rowOff>428625</xdr:rowOff>
    </xdr:to>
    <xdr:pic>
      <xdr:nvPicPr>
        <xdr:cNvPr id="21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5591175" y="62979300"/>
          <a:ext cx="6191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143</xdr:row>
      <xdr:rowOff>19050</xdr:rowOff>
    </xdr:from>
    <xdr:to>
      <xdr:col>5</xdr:col>
      <xdr:colOff>895350</xdr:colOff>
      <xdr:row>143</xdr:row>
      <xdr:rowOff>438150</xdr:rowOff>
    </xdr:to>
    <xdr:pic>
      <xdr:nvPicPr>
        <xdr:cNvPr id="21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5505450" y="63436500"/>
          <a:ext cx="7905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144</xdr:row>
      <xdr:rowOff>19050</xdr:rowOff>
    </xdr:from>
    <xdr:to>
      <xdr:col>5</xdr:col>
      <xdr:colOff>876300</xdr:colOff>
      <xdr:row>144</xdr:row>
      <xdr:rowOff>438150</xdr:rowOff>
    </xdr:to>
    <xdr:pic>
      <xdr:nvPicPr>
        <xdr:cNvPr id="21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5524500" y="63893700"/>
          <a:ext cx="7524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145</xdr:row>
      <xdr:rowOff>19050</xdr:rowOff>
    </xdr:from>
    <xdr:to>
      <xdr:col>5</xdr:col>
      <xdr:colOff>800100</xdr:colOff>
      <xdr:row>145</xdr:row>
      <xdr:rowOff>428625</xdr:rowOff>
    </xdr:to>
    <xdr:pic>
      <xdr:nvPicPr>
        <xdr:cNvPr id="21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5600700" y="64350900"/>
          <a:ext cx="60007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146</xdr:row>
      <xdr:rowOff>19050</xdr:rowOff>
    </xdr:from>
    <xdr:to>
      <xdr:col>5</xdr:col>
      <xdr:colOff>809625</xdr:colOff>
      <xdr:row>146</xdr:row>
      <xdr:rowOff>438150</xdr:rowOff>
    </xdr:to>
    <xdr:pic>
      <xdr:nvPicPr>
        <xdr:cNvPr id="21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5591175" y="64808100"/>
          <a:ext cx="6191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147</xdr:row>
      <xdr:rowOff>19050</xdr:rowOff>
    </xdr:from>
    <xdr:to>
      <xdr:col>5</xdr:col>
      <xdr:colOff>800100</xdr:colOff>
      <xdr:row>147</xdr:row>
      <xdr:rowOff>438150</xdr:rowOff>
    </xdr:to>
    <xdr:pic>
      <xdr:nvPicPr>
        <xdr:cNvPr id="21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5581650" y="65265300"/>
          <a:ext cx="6191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148</xdr:row>
      <xdr:rowOff>19050</xdr:rowOff>
    </xdr:from>
    <xdr:to>
      <xdr:col>5</xdr:col>
      <xdr:colOff>809625</xdr:colOff>
      <xdr:row>148</xdr:row>
      <xdr:rowOff>447675</xdr:rowOff>
    </xdr:to>
    <xdr:pic>
      <xdr:nvPicPr>
        <xdr:cNvPr id="21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5581650" y="65722500"/>
          <a:ext cx="6286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95250</xdr:colOff>
      <xdr:row>149</xdr:row>
      <xdr:rowOff>19050</xdr:rowOff>
    </xdr:from>
    <xdr:to>
      <xdr:col>5</xdr:col>
      <xdr:colOff>885825</xdr:colOff>
      <xdr:row>149</xdr:row>
      <xdr:rowOff>447675</xdr:rowOff>
    </xdr:to>
    <xdr:pic>
      <xdr:nvPicPr>
        <xdr:cNvPr id="21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5495925" y="66179700"/>
          <a:ext cx="790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150</xdr:row>
      <xdr:rowOff>19050</xdr:rowOff>
    </xdr:from>
    <xdr:to>
      <xdr:col>5</xdr:col>
      <xdr:colOff>742950</xdr:colOff>
      <xdr:row>150</xdr:row>
      <xdr:rowOff>447675</xdr:rowOff>
    </xdr:to>
    <xdr:pic>
      <xdr:nvPicPr>
        <xdr:cNvPr id="21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5638800" y="66636900"/>
          <a:ext cx="5048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151</xdr:row>
      <xdr:rowOff>19050</xdr:rowOff>
    </xdr:from>
    <xdr:to>
      <xdr:col>5</xdr:col>
      <xdr:colOff>723900</xdr:colOff>
      <xdr:row>151</xdr:row>
      <xdr:rowOff>438150</xdr:rowOff>
    </xdr:to>
    <xdr:pic>
      <xdr:nvPicPr>
        <xdr:cNvPr id="21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5629275" y="67094100"/>
          <a:ext cx="4953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152</xdr:row>
      <xdr:rowOff>19050</xdr:rowOff>
    </xdr:from>
    <xdr:to>
      <xdr:col>5</xdr:col>
      <xdr:colOff>990600</xdr:colOff>
      <xdr:row>152</xdr:row>
      <xdr:rowOff>438150</xdr:rowOff>
    </xdr:to>
    <xdr:pic>
      <xdr:nvPicPr>
        <xdr:cNvPr id="2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5419725" y="67551300"/>
          <a:ext cx="9715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153</xdr:row>
      <xdr:rowOff>19050</xdr:rowOff>
    </xdr:from>
    <xdr:to>
      <xdr:col>5</xdr:col>
      <xdr:colOff>990600</xdr:colOff>
      <xdr:row>153</xdr:row>
      <xdr:rowOff>447675</xdr:rowOff>
    </xdr:to>
    <xdr:pic>
      <xdr:nvPicPr>
        <xdr:cNvPr id="2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5419725" y="68008500"/>
          <a:ext cx="9715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154</xdr:row>
      <xdr:rowOff>19050</xdr:rowOff>
    </xdr:from>
    <xdr:to>
      <xdr:col>5</xdr:col>
      <xdr:colOff>990600</xdr:colOff>
      <xdr:row>154</xdr:row>
      <xdr:rowOff>447675</xdr:rowOff>
    </xdr:to>
    <xdr:pic>
      <xdr:nvPicPr>
        <xdr:cNvPr id="2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5419725" y="68465700"/>
          <a:ext cx="9715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155</xdr:row>
      <xdr:rowOff>95250</xdr:rowOff>
    </xdr:from>
    <xdr:to>
      <xdr:col>5</xdr:col>
      <xdr:colOff>971550</xdr:colOff>
      <xdr:row>155</xdr:row>
      <xdr:rowOff>371475</xdr:rowOff>
    </xdr:to>
    <xdr:pic>
      <xdr:nvPicPr>
        <xdr:cNvPr id="21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5419725" y="68999100"/>
          <a:ext cx="95250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156</xdr:row>
      <xdr:rowOff>19050</xdr:rowOff>
    </xdr:from>
    <xdr:to>
      <xdr:col>5</xdr:col>
      <xdr:colOff>923925</xdr:colOff>
      <xdr:row>156</xdr:row>
      <xdr:rowOff>428625</xdr:rowOff>
    </xdr:to>
    <xdr:pic>
      <xdr:nvPicPr>
        <xdr:cNvPr id="21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5476875" y="69380100"/>
          <a:ext cx="8477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157</xdr:row>
      <xdr:rowOff>76200</xdr:rowOff>
    </xdr:from>
    <xdr:to>
      <xdr:col>5</xdr:col>
      <xdr:colOff>1000125</xdr:colOff>
      <xdr:row>157</xdr:row>
      <xdr:rowOff>390525</xdr:rowOff>
    </xdr:to>
    <xdr:pic>
      <xdr:nvPicPr>
        <xdr:cNvPr id="21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5419725" y="69894450"/>
          <a:ext cx="981075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158</xdr:row>
      <xdr:rowOff>76200</xdr:rowOff>
    </xdr:from>
    <xdr:to>
      <xdr:col>5</xdr:col>
      <xdr:colOff>1000125</xdr:colOff>
      <xdr:row>158</xdr:row>
      <xdr:rowOff>409575</xdr:rowOff>
    </xdr:to>
    <xdr:pic>
      <xdr:nvPicPr>
        <xdr:cNvPr id="21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5419725" y="70351650"/>
          <a:ext cx="981075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159</xdr:row>
      <xdr:rowOff>47625</xdr:rowOff>
    </xdr:from>
    <xdr:to>
      <xdr:col>5</xdr:col>
      <xdr:colOff>981075</xdr:colOff>
      <xdr:row>159</xdr:row>
      <xdr:rowOff>390525</xdr:rowOff>
    </xdr:to>
    <xdr:pic>
      <xdr:nvPicPr>
        <xdr:cNvPr id="21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5419725" y="70780275"/>
          <a:ext cx="962025" cy="342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160</xdr:row>
      <xdr:rowOff>28575</xdr:rowOff>
    </xdr:from>
    <xdr:to>
      <xdr:col>5</xdr:col>
      <xdr:colOff>800100</xdr:colOff>
      <xdr:row>160</xdr:row>
      <xdr:rowOff>438150</xdr:rowOff>
    </xdr:to>
    <xdr:pic>
      <xdr:nvPicPr>
        <xdr:cNvPr id="21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5591175" y="71218425"/>
          <a:ext cx="60960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161</xdr:row>
      <xdr:rowOff>19050</xdr:rowOff>
    </xdr:from>
    <xdr:to>
      <xdr:col>5</xdr:col>
      <xdr:colOff>942975</xdr:colOff>
      <xdr:row>161</xdr:row>
      <xdr:rowOff>447675</xdr:rowOff>
    </xdr:to>
    <xdr:pic>
      <xdr:nvPicPr>
        <xdr:cNvPr id="2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5448300" y="71666100"/>
          <a:ext cx="8953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162</xdr:row>
      <xdr:rowOff>76200</xdr:rowOff>
    </xdr:from>
    <xdr:to>
      <xdr:col>5</xdr:col>
      <xdr:colOff>1000125</xdr:colOff>
      <xdr:row>162</xdr:row>
      <xdr:rowOff>381000</xdr:rowOff>
    </xdr:to>
    <xdr:pic>
      <xdr:nvPicPr>
        <xdr:cNvPr id="21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5419725" y="72180450"/>
          <a:ext cx="9810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163</xdr:row>
      <xdr:rowOff>104775</xdr:rowOff>
    </xdr:from>
    <xdr:to>
      <xdr:col>5</xdr:col>
      <xdr:colOff>1000125</xdr:colOff>
      <xdr:row>163</xdr:row>
      <xdr:rowOff>361950</xdr:rowOff>
    </xdr:to>
    <xdr:pic>
      <xdr:nvPicPr>
        <xdr:cNvPr id="21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5419725" y="72666225"/>
          <a:ext cx="981075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</xdr:colOff>
      <xdr:row>164</xdr:row>
      <xdr:rowOff>19050</xdr:rowOff>
    </xdr:from>
    <xdr:to>
      <xdr:col>5</xdr:col>
      <xdr:colOff>685800</xdr:colOff>
      <xdr:row>164</xdr:row>
      <xdr:rowOff>447675</xdr:rowOff>
    </xdr:to>
    <xdr:pic>
      <xdr:nvPicPr>
        <xdr:cNvPr id="2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5695950" y="73037700"/>
          <a:ext cx="3905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165</xdr:row>
      <xdr:rowOff>19050</xdr:rowOff>
    </xdr:from>
    <xdr:to>
      <xdr:col>5</xdr:col>
      <xdr:colOff>885825</xdr:colOff>
      <xdr:row>165</xdr:row>
      <xdr:rowOff>438150</xdr:rowOff>
    </xdr:to>
    <xdr:pic>
      <xdr:nvPicPr>
        <xdr:cNvPr id="219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5524500" y="73494900"/>
          <a:ext cx="7620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257175</xdr:colOff>
      <xdr:row>166</xdr:row>
      <xdr:rowOff>19050</xdr:rowOff>
    </xdr:from>
    <xdr:to>
      <xdr:col>5</xdr:col>
      <xdr:colOff>762000</xdr:colOff>
      <xdr:row>166</xdr:row>
      <xdr:rowOff>447675</xdr:rowOff>
    </xdr:to>
    <xdr:pic>
      <xdr:nvPicPr>
        <xdr:cNvPr id="21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5657850" y="73952100"/>
          <a:ext cx="5048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167</xdr:row>
      <xdr:rowOff>19050</xdr:rowOff>
    </xdr:from>
    <xdr:to>
      <xdr:col>5</xdr:col>
      <xdr:colOff>857250</xdr:colOff>
      <xdr:row>167</xdr:row>
      <xdr:rowOff>447675</xdr:rowOff>
    </xdr:to>
    <xdr:pic>
      <xdr:nvPicPr>
        <xdr:cNvPr id="22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5553075" y="74409300"/>
          <a:ext cx="7048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168</xdr:row>
      <xdr:rowOff>19050</xdr:rowOff>
    </xdr:from>
    <xdr:to>
      <xdr:col>5</xdr:col>
      <xdr:colOff>866775</xdr:colOff>
      <xdr:row>168</xdr:row>
      <xdr:rowOff>438150</xdr:rowOff>
    </xdr:to>
    <xdr:pic>
      <xdr:nvPicPr>
        <xdr:cNvPr id="22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5543550" y="74866500"/>
          <a:ext cx="7239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169</xdr:row>
      <xdr:rowOff>19050</xdr:rowOff>
    </xdr:from>
    <xdr:to>
      <xdr:col>5</xdr:col>
      <xdr:colOff>914400</xdr:colOff>
      <xdr:row>169</xdr:row>
      <xdr:rowOff>447675</xdr:rowOff>
    </xdr:to>
    <xdr:pic>
      <xdr:nvPicPr>
        <xdr:cNvPr id="22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5514975" y="75323700"/>
          <a:ext cx="8001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170</xdr:row>
      <xdr:rowOff>19050</xdr:rowOff>
    </xdr:from>
    <xdr:to>
      <xdr:col>5</xdr:col>
      <xdr:colOff>809625</xdr:colOff>
      <xdr:row>170</xdr:row>
      <xdr:rowOff>447675</xdr:rowOff>
    </xdr:to>
    <xdr:pic>
      <xdr:nvPicPr>
        <xdr:cNvPr id="22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5591175" y="75780900"/>
          <a:ext cx="6191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171</xdr:row>
      <xdr:rowOff>19050</xdr:rowOff>
    </xdr:from>
    <xdr:to>
      <xdr:col>5</xdr:col>
      <xdr:colOff>809625</xdr:colOff>
      <xdr:row>171</xdr:row>
      <xdr:rowOff>447675</xdr:rowOff>
    </xdr:to>
    <xdr:pic>
      <xdr:nvPicPr>
        <xdr:cNvPr id="2204" name="그림 19" descr="CAM00104.jpg"/>
        <xdr:cNvPicPr>
          <a:picLocks noChangeAspect="1"/>
        </xdr:cNvPicPr>
      </xdr:nvPicPr>
      <xdr:blipFill>
        <a:blip xmlns:r="http://schemas.openxmlformats.org/officeDocument/2006/relationships" r:embed="rId106" cstate="print"/>
        <a:srcRect l="22685" t="28581" r="24100" b="21567"/>
        <a:stretch>
          <a:fillRect/>
        </a:stretch>
      </xdr:blipFill>
      <xdr:spPr bwMode="auto">
        <a:xfrm>
          <a:off x="5591175" y="76238100"/>
          <a:ext cx="619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172</xdr:row>
      <xdr:rowOff>28575</xdr:rowOff>
    </xdr:from>
    <xdr:to>
      <xdr:col>5</xdr:col>
      <xdr:colOff>895350</xdr:colOff>
      <xdr:row>172</xdr:row>
      <xdr:rowOff>438150</xdr:rowOff>
    </xdr:to>
    <xdr:pic>
      <xdr:nvPicPr>
        <xdr:cNvPr id="22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5524500" y="76704825"/>
          <a:ext cx="7715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173</xdr:row>
      <xdr:rowOff>38100</xdr:rowOff>
    </xdr:from>
    <xdr:to>
      <xdr:col>5</xdr:col>
      <xdr:colOff>981075</xdr:colOff>
      <xdr:row>173</xdr:row>
      <xdr:rowOff>419100</xdr:rowOff>
    </xdr:to>
    <xdr:pic>
      <xdr:nvPicPr>
        <xdr:cNvPr id="22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5429250" y="77171550"/>
          <a:ext cx="95250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174</xdr:row>
      <xdr:rowOff>28575</xdr:rowOff>
    </xdr:from>
    <xdr:to>
      <xdr:col>5</xdr:col>
      <xdr:colOff>981075</xdr:colOff>
      <xdr:row>174</xdr:row>
      <xdr:rowOff>419100</xdr:rowOff>
    </xdr:to>
    <xdr:pic>
      <xdr:nvPicPr>
        <xdr:cNvPr id="22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5419725" y="77619225"/>
          <a:ext cx="962025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175</xdr:row>
      <xdr:rowOff>19050</xdr:rowOff>
    </xdr:from>
    <xdr:to>
      <xdr:col>5</xdr:col>
      <xdr:colOff>819150</xdr:colOff>
      <xdr:row>175</xdr:row>
      <xdr:rowOff>447675</xdr:rowOff>
    </xdr:to>
    <xdr:pic>
      <xdr:nvPicPr>
        <xdr:cNvPr id="220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5543550" y="78066900"/>
          <a:ext cx="6762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176</xdr:row>
      <xdr:rowOff>19050</xdr:rowOff>
    </xdr:from>
    <xdr:to>
      <xdr:col>5</xdr:col>
      <xdr:colOff>857250</xdr:colOff>
      <xdr:row>176</xdr:row>
      <xdr:rowOff>438150</xdr:rowOff>
    </xdr:to>
    <xdr:pic>
      <xdr:nvPicPr>
        <xdr:cNvPr id="22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5524500" y="78524100"/>
          <a:ext cx="7334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177</xdr:row>
      <xdr:rowOff>19050</xdr:rowOff>
    </xdr:from>
    <xdr:to>
      <xdr:col>5</xdr:col>
      <xdr:colOff>895350</xdr:colOff>
      <xdr:row>177</xdr:row>
      <xdr:rowOff>438150</xdr:rowOff>
    </xdr:to>
    <xdr:pic>
      <xdr:nvPicPr>
        <xdr:cNvPr id="22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5514975" y="78981300"/>
          <a:ext cx="7810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333375</xdr:colOff>
      <xdr:row>178</xdr:row>
      <xdr:rowOff>19050</xdr:rowOff>
    </xdr:from>
    <xdr:to>
      <xdr:col>5</xdr:col>
      <xdr:colOff>676275</xdr:colOff>
      <xdr:row>178</xdr:row>
      <xdr:rowOff>447675</xdr:rowOff>
    </xdr:to>
    <xdr:pic>
      <xdr:nvPicPr>
        <xdr:cNvPr id="22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5734050" y="79438500"/>
          <a:ext cx="3429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179</xdr:row>
      <xdr:rowOff>19050</xdr:rowOff>
    </xdr:from>
    <xdr:to>
      <xdr:col>5</xdr:col>
      <xdr:colOff>952500</xdr:colOff>
      <xdr:row>179</xdr:row>
      <xdr:rowOff>438150</xdr:rowOff>
    </xdr:to>
    <xdr:pic>
      <xdr:nvPicPr>
        <xdr:cNvPr id="22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5457825" y="79895700"/>
          <a:ext cx="8953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180</xdr:row>
      <xdr:rowOff>19050</xdr:rowOff>
    </xdr:from>
    <xdr:to>
      <xdr:col>5</xdr:col>
      <xdr:colOff>800100</xdr:colOff>
      <xdr:row>180</xdr:row>
      <xdr:rowOff>447675</xdr:rowOff>
    </xdr:to>
    <xdr:pic>
      <xdr:nvPicPr>
        <xdr:cNvPr id="22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5591175" y="80352900"/>
          <a:ext cx="6096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</xdr:colOff>
      <xdr:row>181</xdr:row>
      <xdr:rowOff>19050</xdr:rowOff>
    </xdr:from>
    <xdr:to>
      <xdr:col>5</xdr:col>
      <xdr:colOff>733425</xdr:colOff>
      <xdr:row>181</xdr:row>
      <xdr:rowOff>438150</xdr:rowOff>
    </xdr:to>
    <xdr:pic>
      <xdr:nvPicPr>
        <xdr:cNvPr id="22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5695950" y="8081010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182</xdr:row>
      <xdr:rowOff>28575</xdr:rowOff>
    </xdr:from>
    <xdr:to>
      <xdr:col>5</xdr:col>
      <xdr:colOff>800100</xdr:colOff>
      <xdr:row>182</xdr:row>
      <xdr:rowOff>438150</xdr:rowOff>
    </xdr:to>
    <xdr:pic>
      <xdr:nvPicPr>
        <xdr:cNvPr id="22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5619750" y="81276825"/>
          <a:ext cx="5810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</xdr:colOff>
      <xdr:row>183</xdr:row>
      <xdr:rowOff>19050</xdr:rowOff>
    </xdr:from>
    <xdr:to>
      <xdr:col>5</xdr:col>
      <xdr:colOff>714375</xdr:colOff>
      <xdr:row>183</xdr:row>
      <xdr:rowOff>438150</xdr:rowOff>
    </xdr:to>
    <xdr:pic>
      <xdr:nvPicPr>
        <xdr:cNvPr id="22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5695950" y="81724500"/>
          <a:ext cx="4191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184</xdr:row>
      <xdr:rowOff>19050</xdr:rowOff>
    </xdr:from>
    <xdr:to>
      <xdr:col>5</xdr:col>
      <xdr:colOff>819150</xdr:colOff>
      <xdr:row>184</xdr:row>
      <xdr:rowOff>438150</xdr:rowOff>
    </xdr:to>
    <xdr:pic>
      <xdr:nvPicPr>
        <xdr:cNvPr id="22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5572125" y="82181700"/>
          <a:ext cx="6477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185</xdr:row>
      <xdr:rowOff>28575</xdr:rowOff>
    </xdr:from>
    <xdr:to>
      <xdr:col>5</xdr:col>
      <xdr:colOff>771525</xdr:colOff>
      <xdr:row>185</xdr:row>
      <xdr:rowOff>438150</xdr:rowOff>
    </xdr:to>
    <xdr:pic>
      <xdr:nvPicPr>
        <xdr:cNvPr id="22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5610225" y="82648425"/>
          <a:ext cx="56197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186</xdr:row>
      <xdr:rowOff>19050</xdr:rowOff>
    </xdr:from>
    <xdr:to>
      <xdr:col>5</xdr:col>
      <xdr:colOff>790575</xdr:colOff>
      <xdr:row>186</xdr:row>
      <xdr:rowOff>447675</xdr:rowOff>
    </xdr:to>
    <xdr:pic>
      <xdr:nvPicPr>
        <xdr:cNvPr id="22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5610225" y="83096100"/>
          <a:ext cx="5810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187</xdr:row>
      <xdr:rowOff>19050</xdr:rowOff>
    </xdr:from>
    <xdr:to>
      <xdr:col>5</xdr:col>
      <xdr:colOff>733425</xdr:colOff>
      <xdr:row>187</xdr:row>
      <xdr:rowOff>447675</xdr:rowOff>
    </xdr:to>
    <xdr:pic>
      <xdr:nvPicPr>
        <xdr:cNvPr id="22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5648325" y="83553300"/>
          <a:ext cx="4857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188</xdr:row>
      <xdr:rowOff>19050</xdr:rowOff>
    </xdr:from>
    <xdr:to>
      <xdr:col>5</xdr:col>
      <xdr:colOff>714375</xdr:colOff>
      <xdr:row>188</xdr:row>
      <xdr:rowOff>438150</xdr:rowOff>
    </xdr:to>
    <xdr:pic>
      <xdr:nvPicPr>
        <xdr:cNvPr id="22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5667375" y="84010500"/>
          <a:ext cx="4476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189</xdr:row>
      <xdr:rowOff>19050</xdr:rowOff>
    </xdr:from>
    <xdr:to>
      <xdr:col>5</xdr:col>
      <xdr:colOff>723900</xdr:colOff>
      <xdr:row>189</xdr:row>
      <xdr:rowOff>438150</xdr:rowOff>
    </xdr:to>
    <xdr:pic>
      <xdr:nvPicPr>
        <xdr:cNvPr id="22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5648325" y="84467700"/>
          <a:ext cx="4762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190</xdr:row>
      <xdr:rowOff>19050</xdr:rowOff>
    </xdr:from>
    <xdr:to>
      <xdr:col>5</xdr:col>
      <xdr:colOff>819150</xdr:colOff>
      <xdr:row>190</xdr:row>
      <xdr:rowOff>438150</xdr:rowOff>
    </xdr:to>
    <xdr:pic>
      <xdr:nvPicPr>
        <xdr:cNvPr id="22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5562600" y="84924900"/>
          <a:ext cx="6572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191</xdr:row>
      <xdr:rowOff>28575</xdr:rowOff>
    </xdr:from>
    <xdr:to>
      <xdr:col>5</xdr:col>
      <xdr:colOff>828675</xdr:colOff>
      <xdr:row>191</xdr:row>
      <xdr:rowOff>447675</xdr:rowOff>
    </xdr:to>
    <xdr:pic>
      <xdr:nvPicPr>
        <xdr:cNvPr id="22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581650" y="85391625"/>
          <a:ext cx="6477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192</xdr:row>
      <xdr:rowOff>28575</xdr:rowOff>
    </xdr:from>
    <xdr:to>
      <xdr:col>5</xdr:col>
      <xdr:colOff>828675</xdr:colOff>
      <xdr:row>192</xdr:row>
      <xdr:rowOff>447675</xdr:rowOff>
    </xdr:to>
    <xdr:pic>
      <xdr:nvPicPr>
        <xdr:cNvPr id="22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581650" y="85848825"/>
          <a:ext cx="6477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193</xdr:row>
      <xdr:rowOff>19050</xdr:rowOff>
    </xdr:from>
    <xdr:to>
      <xdr:col>5</xdr:col>
      <xdr:colOff>800100</xdr:colOff>
      <xdr:row>193</xdr:row>
      <xdr:rowOff>447675</xdr:rowOff>
    </xdr:to>
    <xdr:pic>
      <xdr:nvPicPr>
        <xdr:cNvPr id="22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581650" y="86296500"/>
          <a:ext cx="6191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194</xdr:row>
      <xdr:rowOff>19050</xdr:rowOff>
    </xdr:from>
    <xdr:to>
      <xdr:col>5</xdr:col>
      <xdr:colOff>800100</xdr:colOff>
      <xdr:row>194</xdr:row>
      <xdr:rowOff>447675</xdr:rowOff>
    </xdr:to>
    <xdr:pic>
      <xdr:nvPicPr>
        <xdr:cNvPr id="22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581650" y="86753700"/>
          <a:ext cx="6191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195</xdr:row>
      <xdr:rowOff>19050</xdr:rowOff>
    </xdr:from>
    <xdr:to>
      <xdr:col>5</xdr:col>
      <xdr:colOff>942975</xdr:colOff>
      <xdr:row>195</xdr:row>
      <xdr:rowOff>438150</xdr:rowOff>
    </xdr:to>
    <xdr:pic>
      <xdr:nvPicPr>
        <xdr:cNvPr id="222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5476875" y="87210900"/>
          <a:ext cx="8667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196</xdr:row>
      <xdr:rowOff>28575</xdr:rowOff>
    </xdr:from>
    <xdr:to>
      <xdr:col>5</xdr:col>
      <xdr:colOff>952500</xdr:colOff>
      <xdr:row>196</xdr:row>
      <xdr:rowOff>428625</xdr:rowOff>
    </xdr:to>
    <xdr:pic>
      <xdr:nvPicPr>
        <xdr:cNvPr id="22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5486400" y="87677625"/>
          <a:ext cx="86677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197</xdr:row>
      <xdr:rowOff>19050</xdr:rowOff>
    </xdr:from>
    <xdr:to>
      <xdr:col>5</xdr:col>
      <xdr:colOff>714375</xdr:colOff>
      <xdr:row>197</xdr:row>
      <xdr:rowOff>438150</xdr:rowOff>
    </xdr:to>
    <xdr:pic>
      <xdr:nvPicPr>
        <xdr:cNvPr id="22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5762625" y="88125300"/>
          <a:ext cx="3524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352425</xdr:colOff>
      <xdr:row>198</xdr:row>
      <xdr:rowOff>19050</xdr:rowOff>
    </xdr:from>
    <xdr:to>
      <xdr:col>5</xdr:col>
      <xdr:colOff>714375</xdr:colOff>
      <xdr:row>198</xdr:row>
      <xdr:rowOff>447675</xdr:rowOff>
    </xdr:to>
    <xdr:pic>
      <xdr:nvPicPr>
        <xdr:cNvPr id="22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5753100" y="88582500"/>
          <a:ext cx="3619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199</xdr:row>
      <xdr:rowOff>19050</xdr:rowOff>
    </xdr:from>
    <xdr:to>
      <xdr:col>5</xdr:col>
      <xdr:colOff>847725</xdr:colOff>
      <xdr:row>199</xdr:row>
      <xdr:rowOff>438150</xdr:rowOff>
    </xdr:to>
    <xdr:pic>
      <xdr:nvPicPr>
        <xdr:cNvPr id="22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619750" y="89039700"/>
          <a:ext cx="6286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200</xdr:row>
      <xdr:rowOff>28575</xdr:rowOff>
    </xdr:from>
    <xdr:to>
      <xdr:col>5</xdr:col>
      <xdr:colOff>847725</xdr:colOff>
      <xdr:row>200</xdr:row>
      <xdr:rowOff>447675</xdr:rowOff>
    </xdr:to>
    <xdr:pic>
      <xdr:nvPicPr>
        <xdr:cNvPr id="22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619750" y="89506425"/>
          <a:ext cx="6286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201</xdr:row>
      <xdr:rowOff>19050</xdr:rowOff>
    </xdr:from>
    <xdr:to>
      <xdr:col>5</xdr:col>
      <xdr:colOff>847725</xdr:colOff>
      <xdr:row>201</xdr:row>
      <xdr:rowOff>438150</xdr:rowOff>
    </xdr:to>
    <xdr:pic>
      <xdr:nvPicPr>
        <xdr:cNvPr id="22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619750" y="89954100"/>
          <a:ext cx="6286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202</xdr:row>
      <xdr:rowOff>19050</xdr:rowOff>
    </xdr:from>
    <xdr:to>
      <xdr:col>5</xdr:col>
      <xdr:colOff>847725</xdr:colOff>
      <xdr:row>202</xdr:row>
      <xdr:rowOff>438150</xdr:rowOff>
    </xdr:to>
    <xdr:pic>
      <xdr:nvPicPr>
        <xdr:cNvPr id="22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619750" y="90411300"/>
          <a:ext cx="6286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203</xdr:row>
      <xdr:rowOff>28575</xdr:rowOff>
    </xdr:from>
    <xdr:to>
      <xdr:col>5</xdr:col>
      <xdr:colOff>847725</xdr:colOff>
      <xdr:row>203</xdr:row>
      <xdr:rowOff>447675</xdr:rowOff>
    </xdr:to>
    <xdr:pic>
      <xdr:nvPicPr>
        <xdr:cNvPr id="22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619750" y="90878025"/>
          <a:ext cx="6286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204</xdr:row>
      <xdr:rowOff>19050</xdr:rowOff>
    </xdr:from>
    <xdr:to>
      <xdr:col>5</xdr:col>
      <xdr:colOff>847725</xdr:colOff>
      <xdr:row>204</xdr:row>
      <xdr:rowOff>438150</xdr:rowOff>
    </xdr:to>
    <xdr:pic>
      <xdr:nvPicPr>
        <xdr:cNvPr id="22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619750" y="91325700"/>
          <a:ext cx="6286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205</xdr:row>
      <xdr:rowOff>19050</xdr:rowOff>
    </xdr:from>
    <xdr:to>
      <xdr:col>5</xdr:col>
      <xdr:colOff>857250</xdr:colOff>
      <xdr:row>205</xdr:row>
      <xdr:rowOff>438150</xdr:rowOff>
    </xdr:to>
    <xdr:pic>
      <xdr:nvPicPr>
        <xdr:cNvPr id="22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629275" y="91782900"/>
          <a:ext cx="6286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206</xdr:row>
      <xdr:rowOff>28575</xdr:rowOff>
    </xdr:from>
    <xdr:to>
      <xdr:col>5</xdr:col>
      <xdr:colOff>857250</xdr:colOff>
      <xdr:row>206</xdr:row>
      <xdr:rowOff>447675</xdr:rowOff>
    </xdr:to>
    <xdr:pic>
      <xdr:nvPicPr>
        <xdr:cNvPr id="22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629275" y="92249625"/>
          <a:ext cx="6286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207</xdr:row>
      <xdr:rowOff>19050</xdr:rowOff>
    </xdr:from>
    <xdr:to>
      <xdr:col>5</xdr:col>
      <xdr:colOff>857250</xdr:colOff>
      <xdr:row>207</xdr:row>
      <xdr:rowOff>438150</xdr:rowOff>
    </xdr:to>
    <xdr:pic>
      <xdr:nvPicPr>
        <xdr:cNvPr id="22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629275" y="92697300"/>
          <a:ext cx="6286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208</xdr:row>
      <xdr:rowOff>19050</xdr:rowOff>
    </xdr:from>
    <xdr:to>
      <xdr:col>5</xdr:col>
      <xdr:colOff>857250</xdr:colOff>
      <xdr:row>208</xdr:row>
      <xdr:rowOff>438150</xdr:rowOff>
    </xdr:to>
    <xdr:pic>
      <xdr:nvPicPr>
        <xdr:cNvPr id="22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629275" y="93154500"/>
          <a:ext cx="6286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209</xdr:row>
      <xdr:rowOff>28575</xdr:rowOff>
    </xdr:from>
    <xdr:to>
      <xdr:col>5</xdr:col>
      <xdr:colOff>857250</xdr:colOff>
      <xdr:row>209</xdr:row>
      <xdr:rowOff>447675</xdr:rowOff>
    </xdr:to>
    <xdr:pic>
      <xdr:nvPicPr>
        <xdr:cNvPr id="22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629275" y="93621225"/>
          <a:ext cx="6286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210</xdr:row>
      <xdr:rowOff>19050</xdr:rowOff>
    </xdr:from>
    <xdr:to>
      <xdr:col>5</xdr:col>
      <xdr:colOff>857250</xdr:colOff>
      <xdr:row>210</xdr:row>
      <xdr:rowOff>438150</xdr:rowOff>
    </xdr:to>
    <xdr:pic>
      <xdr:nvPicPr>
        <xdr:cNvPr id="22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629275" y="94068900"/>
          <a:ext cx="6286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215</xdr:row>
      <xdr:rowOff>76200</xdr:rowOff>
    </xdr:from>
    <xdr:to>
      <xdr:col>5</xdr:col>
      <xdr:colOff>990600</xdr:colOff>
      <xdr:row>215</xdr:row>
      <xdr:rowOff>400050</xdr:rowOff>
    </xdr:to>
    <xdr:pic>
      <xdr:nvPicPr>
        <xdr:cNvPr id="22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5419725" y="96412050"/>
          <a:ext cx="9715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120</xdr:row>
      <xdr:rowOff>19050</xdr:rowOff>
    </xdr:from>
    <xdr:to>
      <xdr:col>5</xdr:col>
      <xdr:colOff>942975</xdr:colOff>
      <xdr:row>120</xdr:row>
      <xdr:rowOff>438150</xdr:rowOff>
    </xdr:to>
    <xdr:pic>
      <xdr:nvPicPr>
        <xdr:cNvPr id="22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5448300" y="52920900"/>
          <a:ext cx="8953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113</xdr:row>
      <xdr:rowOff>9525</xdr:rowOff>
    </xdr:from>
    <xdr:to>
      <xdr:col>5</xdr:col>
      <xdr:colOff>466725</xdr:colOff>
      <xdr:row>113</xdr:row>
      <xdr:rowOff>438150</xdr:rowOff>
    </xdr:to>
    <xdr:pic>
      <xdr:nvPicPr>
        <xdr:cNvPr id="2246" name="Picture 607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>
          <a:lum bright="10000" contrast="20000"/>
        </a:blip>
        <a:srcRect/>
        <a:stretch>
          <a:fillRect/>
        </a:stretch>
      </xdr:blipFill>
      <xdr:spPr bwMode="auto">
        <a:xfrm>
          <a:off x="5476875" y="49710975"/>
          <a:ext cx="390525" cy="428625"/>
        </a:xfrm>
        <a:prstGeom prst="rect">
          <a:avLst/>
        </a:prstGeom>
        <a:noFill/>
        <a:ln w="9525">
          <a:solidFill>
            <a:srgbClr val="BFBFBF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533400</xdr:colOff>
      <xdr:row>113</xdr:row>
      <xdr:rowOff>19050</xdr:rowOff>
    </xdr:from>
    <xdr:to>
      <xdr:col>5</xdr:col>
      <xdr:colOff>942975</xdr:colOff>
      <xdr:row>113</xdr:row>
      <xdr:rowOff>428625</xdr:rowOff>
    </xdr:to>
    <xdr:pic>
      <xdr:nvPicPr>
        <xdr:cNvPr id="2247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>
          <a:lum bright="10000" contrast="20000"/>
        </a:blip>
        <a:srcRect/>
        <a:stretch>
          <a:fillRect/>
        </a:stretch>
      </xdr:blipFill>
      <xdr:spPr bwMode="auto">
        <a:xfrm>
          <a:off x="5934075" y="49720500"/>
          <a:ext cx="409575" cy="409575"/>
        </a:xfrm>
        <a:prstGeom prst="rect">
          <a:avLst/>
        </a:prstGeom>
        <a:noFill/>
        <a:ln w="9525">
          <a:solidFill>
            <a:srgbClr val="BFBFBF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10</xdr:row>
      <xdr:rowOff>28575</xdr:rowOff>
    </xdr:from>
    <xdr:to>
      <xdr:col>5</xdr:col>
      <xdr:colOff>733425</xdr:colOff>
      <xdr:row>10</xdr:row>
      <xdr:rowOff>438150</xdr:rowOff>
    </xdr:to>
    <xdr:pic>
      <xdr:nvPicPr>
        <xdr:cNvPr id="2248" name="Picture 17" descr="DSC05113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 l="32097" t="25229" r="28641" b="25688"/>
        <a:stretch>
          <a:fillRect/>
        </a:stretch>
      </xdr:blipFill>
      <xdr:spPr bwMode="auto">
        <a:xfrm>
          <a:off x="5648325" y="2638425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40</xdr:row>
      <xdr:rowOff>76200</xdr:rowOff>
    </xdr:from>
    <xdr:to>
      <xdr:col>5</xdr:col>
      <xdr:colOff>1009650</xdr:colOff>
      <xdr:row>40</xdr:row>
      <xdr:rowOff>381000</xdr:rowOff>
    </xdr:to>
    <xdr:pic>
      <xdr:nvPicPr>
        <xdr:cNvPr id="22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5410200" y="16402050"/>
          <a:ext cx="100012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130</xdr:row>
      <xdr:rowOff>76200</xdr:rowOff>
    </xdr:from>
    <xdr:to>
      <xdr:col>6</xdr:col>
      <xdr:colOff>0</xdr:colOff>
      <xdr:row>130</xdr:row>
      <xdr:rowOff>381000</xdr:rowOff>
    </xdr:to>
    <xdr:pic>
      <xdr:nvPicPr>
        <xdr:cNvPr id="22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5419725" y="57550050"/>
          <a:ext cx="9906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136</xdr:row>
      <xdr:rowOff>47625</xdr:rowOff>
    </xdr:from>
    <xdr:to>
      <xdr:col>5</xdr:col>
      <xdr:colOff>971550</xdr:colOff>
      <xdr:row>136</xdr:row>
      <xdr:rowOff>409575</xdr:rowOff>
    </xdr:to>
    <xdr:pic>
      <xdr:nvPicPr>
        <xdr:cNvPr id="22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5419725" y="60264675"/>
          <a:ext cx="952500" cy="361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51</xdr:row>
      <xdr:rowOff>76200</xdr:rowOff>
    </xdr:from>
    <xdr:to>
      <xdr:col>6</xdr:col>
      <xdr:colOff>9525</xdr:colOff>
      <xdr:row>51</xdr:row>
      <xdr:rowOff>381000</xdr:rowOff>
    </xdr:to>
    <xdr:pic>
      <xdr:nvPicPr>
        <xdr:cNvPr id="22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5419725" y="21431250"/>
          <a:ext cx="100012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</xdr:colOff>
      <xdr:row>103</xdr:row>
      <xdr:rowOff>19050</xdr:rowOff>
    </xdr:from>
    <xdr:to>
      <xdr:col>5</xdr:col>
      <xdr:colOff>695325</xdr:colOff>
      <xdr:row>103</xdr:row>
      <xdr:rowOff>438150</xdr:rowOff>
    </xdr:to>
    <xdr:pic>
      <xdr:nvPicPr>
        <xdr:cNvPr id="22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5695950" y="45148500"/>
          <a:ext cx="4000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3</xdr:row>
      <xdr:rowOff>19050</xdr:rowOff>
    </xdr:from>
    <xdr:to>
      <xdr:col>4</xdr:col>
      <xdr:colOff>800100</xdr:colOff>
      <xdr:row>3</xdr:row>
      <xdr:rowOff>447675</xdr:rowOff>
    </xdr:to>
    <xdr:pic>
      <xdr:nvPicPr>
        <xdr:cNvPr id="40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571500"/>
          <a:ext cx="5619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4</xdr:row>
      <xdr:rowOff>28575</xdr:rowOff>
    </xdr:from>
    <xdr:to>
      <xdr:col>4</xdr:col>
      <xdr:colOff>971550</xdr:colOff>
      <xdr:row>4</xdr:row>
      <xdr:rowOff>428625</xdr:rowOff>
    </xdr:to>
    <xdr:pic>
      <xdr:nvPicPr>
        <xdr:cNvPr id="40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7100" y="1038225"/>
          <a:ext cx="952500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5</xdr:row>
      <xdr:rowOff>19050</xdr:rowOff>
    </xdr:from>
    <xdr:to>
      <xdr:col>4</xdr:col>
      <xdr:colOff>771525</xdr:colOff>
      <xdr:row>5</xdr:row>
      <xdr:rowOff>438150</xdr:rowOff>
    </xdr:to>
    <xdr:pic>
      <xdr:nvPicPr>
        <xdr:cNvPr id="40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1485900"/>
          <a:ext cx="5524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38100</xdr:rowOff>
    </xdr:from>
    <xdr:to>
      <xdr:col>4</xdr:col>
      <xdr:colOff>971550</xdr:colOff>
      <xdr:row>6</xdr:row>
      <xdr:rowOff>428625</xdr:rowOff>
    </xdr:to>
    <xdr:pic>
      <xdr:nvPicPr>
        <xdr:cNvPr id="41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67100" y="1962150"/>
          <a:ext cx="952500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7</xdr:row>
      <xdr:rowOff>19050</xdr:rowOff>
    </xdr:from>
    <xdr:to>
      <xdr:col>4</xdr:col>
      <xdr:colOff>762000</xdr:colOff>
      <xdr:row>7</xdr:row>
      <xdr:rowOff>438150</xdr:rowOff>
    </xdr:to>
    <xdr:pic>
      <xdr:nvPicPr>
        <xdr:cNvPr id="41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2400300"/>
          <a:ext cx="5524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9</xdr:row>
      <xdr:rowOff>19050</xdr:rowOff>
    </xdr:from>
    <xdr:to>
      <xdr:col>4</xdr:col>
      <xdr:colOff>695325</xdr:colOff>
      <xdr:row>9</xdr:row>
      <xdr:rowOff>447675</xdr:rowOff>
    </xdr:to>
    <xdr:pic>
      <xdr:nvPicPr>
        <xdr:cNvPr id="410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86175" y="3314700"/>
          <a:ext cx="4572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8</xdr:row>
      <xdr:rowOff>9525</xdr:rowOff>
    </xdr:from>
    <xdr:to>
      <xdr:col>4</xdr:col>
      <xdr:colOff>466725</xdr:colOff>
      <xdr:row>8</xdr:row>
      <xdr:rowOff>438150</xdr:rowOff>
    </xdr:to>
    <xdr:pic>
      <xdr:nvPicPr>
        <xdr:cNvPr id="4103" name="Picture 60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10000" contrast="20000"/>
        </a:blip>
        <a:srcRect/>
        <a:stretch>
          <a:fillRect/>
        </a:stretch>
      </xdr:blipFill>
      <xdr:spPr bwMode="auto">
        <a:xfrm>
          <a:off x="3524250" y="2847975"/>
          <a:ext cx="390525" cy="428625"/>
        </a:xfrm>
        <a:prstGeom prst="rect">
          <a:avLst/>
        </a:prstGeom>
        <a:noFill/>
        <a:ln w="9525">
          <a:solidFill>
            <a:srgbClr val="BFBFBF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533400</xdr:colOff>
      <xdr:row>8</xdr:row>
      <xdr:rowOff>19050</xdr:rowOff>
    </xdr:from>
    <xdr:to>
      <xdr:col>4</xdr:col>
      <xdr:colOff>942975</xdr:colOff>
      <xdr:row>8</xdr:row>
      <xdr:rowOff>428625</xdr:rowOff>
    </xdr:to>
    <xdr:pic>
      <xdr:nvPicPr>
        <xdr:cNvPr id="4104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10000" contrast="20000"/>
        </a:blip>
        <a:srcRect/>
        <a:stretch>
          <a:fillRect/>
        </a:stretch>
      </xdr:blipFill>
      <xdr:spPr bwMode="auto">
        <a:xfrm>
          <a:off x="3981450" y="2857500"/>
          <a:ext cx="409575" cy="409575"/>
        </a:xfrm>
        <a:prstGeom prst="rect">
          <a:avLst/>
        </a:prstGeom>
        <a:noFill/>
        <a:ln w="9525">
          <a:solidFill>
            <a:srgbClr val="BFBFBF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10</xdr:row>
      <xdr:rowOff>19050</xdr:rowOff>
    </xdr:from>
    <xdr:to>
      <xdr:col>4</xdr:col>
      <xdr:colOff>809625</xdr:colOff>
      <xdr:row>10</xdr:row>
      <xdr:rowOff>447675</xdr:rowOff>
    </xdr:to>
    <xdr:pic>
      <xdr:nvPicPr>
        <xdr:cNvPr id="4105" name="그림 19" descr="CAM00104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22685" t="28581" r="24100" b="21567"/>
        <a:stretch>
          <a:fillRect/>
        </a:stretch>
      </xdr:blipFill>
      <xdr:spPr bwMode="auto">
        <a:xfrm>
          <a:off x="3638550" y="3771900"/>
          <a:ext cx="619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11</xdr:row>
      <xdr:rowOff>28575</xdr:rowOff>
    </xdr:from>
    <xdr:to>
      <xdr:col>4</xdr:col>
      <xdr:colOff>895350</xdr:colOff>
      <xdr:row>11</xdr:row>
      <xdr:rowOff>438150</xdr:rowOff>
    </xdr:to>
    <xdr:pic>
      <xdr:nvPicPr>
        <xdr:cNvPr id="41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71875" y="4238625"/>
          <a:ext cx="7715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12</xdr:row>
      <xdr:rowOff>38100</xdr:rowOff>
    </xdr:from>
    <xdr:to>
      <xdr:col>4</xdr:col>
      <xdr:colOff>971550</xdr:colOff>
      <xdr:row>12</xdr:row>
      <xdr:rowOff>419100</xdr:rowOff>
    </xdr:to>
    <xdr:pic>
      <xdr:nvPicPr>
        <xdr:cNvPr id="41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76625" y="4705350"/>
          <a:ext cx="942975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13</xdr:row>
      <xdr:rowOff>28575</xdr:rowOff>
    </xdr:from>
    <xdr:to>
      <xdr:col>4</xdr:col>
      <xdr:colOff>971550</xdr:colOff>
      <xdr:row>13</xdr:row>
      <xdr:rowOff>419100</xdr:rowOff>
    </xdr:to>
    <xdr:pic>
      <xdr:nvPicPr>
        <xdr:cNvPr id="41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7100" y="5153025"/>
          <a:ext cx="952500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14</xdr:row>
      <xdr:rowOff>19050</xdr:rowOff>
    </xdr:from>
    <xdr:to>
      <xdr:col>4</xdr:col>
      <xdr:colOff>952500</xdr:colOff>
      <xdr:row>14</xdr:row>
      <xdr:rowOff>438150</xdr:rowOff>
    </xdr:to>
    <xdr:pic>
      <xdr:nvPicPr>
        <xdr:cNvPr id="41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505200" y="5600700"/>
          <a:ext cx="8953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15</xdr:row>
      <xdr:rowOff>19050</xdr:rowOff>
    </xdr:from>
    <xdr:to>
      <xdr:col>4</xdr:col>
      <xdr:colOff>800100</xdr:colOff>
      <xdr:row>15</xdr:row>
      <xdr:rowOff>447675</xdr:rowOff>
    </xdr:to>
    <xdr:pic>
      <xdr:nvPicPr>
        <xdr:cNvPr id="41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638550" y="6057900"/>
          <a:ext cx="6096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16</xdr:row>
      <xdr:rowOff>19050</xdr:rowOff>
    </xdr:from>
    <xdr:to>
      <xdr:col>4</xdr:col>
      <xdr:colOff>714375</xdr:colOff>
      <xdr:row>16</xdr:row>
      <xdr:rowOff>447675</xdr:rowOff>
    </xdr:to>
    <xdr:pic>
      <xdr:nvPicPr>
        <xdr:cNvPr id="41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686175" y="6515100"/>
          <a:ext cx="4762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171450</xdr:colOff>
      <xdr:row>17</xdr:row>
      <xdr:rowOff>19050</xdr:rowOff>
    </xdr:from>
    <xdr:to>
      <xdr:col>4</xdr:col>
      <xdr:colOff>828675</xdr:colOff>
      <xdr:row>17</xdr:row>
      <xdr:rowOff>447675</xdr:rowOff>
    </xdr:to>
    <xdr:pic>
      <xdr:nvPicPr>
        <xdr:cNvPr id="41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619500" y="6972300"/>
          <a:ext cx="6572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19050</xdr:rowOff>
    </xdr:from>
    <xdr:to>
      <xdr:col>4</xdr:col>
      <xdr:colOff>952500</xdr:colOff>
      <xdr:row>3</xdr:row>
      <xdr:rowOff>447675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950" y="571500"/>
          <a:ext cx="8953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942975</xdr:colOff>
      <xdr:row>4</xdr:row>
      <xdr:rowOff>447675</xdr:rowOff>
    </xdr:to>
    <xdr:pic>
      <xdr:nvPicPr>
        <xdr:cNvPr id="5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1028700"/>
          <a:ext cx="8953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5</xdr:row>
      <xdr:rowOff>76200</xdr:rowOff>
    </xdr:from>
    <xdr:to>
      <xdr:col>4</xdr:col>
      <xdr:colOff>952500</xdr:colOff>
      <xdr:row>5</xdr:row>
      <xdr:rowOff>409575</xdr:rowOff>
    </xdr:to>
    <xdr:pic>
      <xdr:nvPicPr>
        <xdr:cNvPr id="51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1543050"/>
          <a:ext cx="904875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19</xdr:row>
      <xdr:rowOff>57150</xdr:rowOff>
    </xdr:from>
    <xdr:to>
      <xdr:col>5</xdr:col>
      <xdr:colOff>0</xdr:colOff>
      <xdr:row>19</xdr:row>
      <xdr:rowOff>390525</xdr:rowOff>
    </xdr:to>
    <xdr:pic>
      <xdr:nvPicPr>
        <xdr:cNvPr id="51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2325" y="7924800"/>
          <a:ext cx="962025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11</xdr:row>
      <xdr:rowOff>76200</xdr:rowOff>
    </xdr:from>
    <xdr:to>
      <xdr:col>4</xdr:col>
      <xdr:colOff>971550</xdr:colOff>
      <xdr:row>11</xdr:row>
      <xdr:rowOff>371475</xdr:rowOff>
    </xdr:to>
    <xdr:pic>
      <xdr:nvPicPr>
        <xdr:cNvPr id="5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71850" y="4286250"/>
          <a:ext cx="95250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15</xdr:row>
      <xdr:rowOff>76200</xdr:rowOff>
    </xdr:from>
    <xdr:to>
      <xdr:col>6</xdr:col>
      <xdr:colOff>9525</xdr:colOff>
      <xdr:row>15</xdr:row>
      <xdr:rowOff>381000</xdr:rowOff>
    </xdr:to>
    <xdr:pic>
      <xdr:nvPicPr>
        <xdr:cNvPr id="5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71850" y="6115050"/>
          <a:ext cx="96202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85725</xdr:rowOff>
    </xdr:from>
    <xdr:to>
      <xdr:col>5</xdr:col>
      <xdr:colOff>0</xdr:colOff>
      <xdr:row>6</xdr:row>
      <xdr:rowOff>361950</xdr:rowOff>
    </xdr:to>
    <xdr:pic>
      <xdr:nvPicPr>
        <xdr:cNvPr id="51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71850" y="2009775"/>
          <a:ext cx="95250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7</xdr:row>
      <xdr:rowOff>95250</xdr:rowOff>
    </xdr:from>
    <xdr:to>
      <xdr:col>5</xdr:col>
      <xdr:colOff>0</xdr:colOff>
      <xdr:row>7</xdr:row>
      <xdr:rowOff>381000</xdr:rowOff>
    </xdr:to>
    <xdr:pic>
      <xdr:nvPicPr>
        <xdr:cNvPr id="51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2476500"/>
          <a:ext cx="962025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13</xdr:row>
      <xdr:rowOff>38100</xdr:rowOff>
    </xdr:from>
    <xdr:to>
      <xdr:col>5</xdr:col>
      <xdr:colOff>0</xdr:colOff>
      <xdr:row>13</xdr:row>
      <xdr:rowOff>428625</xdr:rowOff>
    </xdr:to>
    <xdr:pic>
      <xdr:nvPicPr>
        <xdr:cNvPr id="5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71850" y="5162550"/>
          <a:ext cx="952500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14</xdr:row>
      <xdr:rowOff>47625</xdr:rowOff>
    </xdr:from>
    <xdr:to>
      <xdr:col>4</xdr:col>
      <xdr:colOff>885825</xdr:colOff>
      <xdr:row>14</xdr:row>
      <xdr:rowOff>409575</xdr:rowOff>
    </xdr:to>
    <xdr:pic>
      <xdr:nvPicPr>
        <xdr:cNvPr id="5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467100" y="5629275"/>
          <a:ext cx="771525" cy="361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17</xdr:row>
      <xdr:rowOff>76200</xdr:rowOff>
    </xdr:from>
    <xdr:to>
      <xdr:col>5</xdr:col>
      <xdr:colOff>0</xdr:colOff>
      <xdr:row>17</xdr:row>
      <xdr:rowOff>381000</xdr:rowOff>
    </xdr:to>
    <xdr:pic>
      <xdr:nvPicPr>
        <xdr:cNvPr id="5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71850" y="7029450"/>
          <a:ext cx="9525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21</xdr:row>
      <xdr:rowOff>47625</xdr:rowOff>
    </xdr:from>
    <xdr:to>
      <xdr:col>5</xdr:col>
      <xdr:colOff>0</xdr:colOff>
      <xdr:row>21</xdr:row>
      <xdr:rowOff>371475</xdr:rowOff>
    </xdr:to>
    <xdr:pic>
      <xdr:nvPicPr>
        <xdr:cNvPr id="5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371850" y="8829675"/>
          <a:ext cx="95250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10</xdr:row>
      <xdr:rowOff>47625</xdr:rowOff>
    </xdr:from>
    <xdr:to>
      <xdr:col>4</xdr:col>
      <xdr:colOff>971550</xdr:colOff>
      <xdr:row>10</xdr:row>
      <xdr:rowOff>390525</xdr:rowOff>
    </xdr:to>
    <xdr:pic>
      <xdr:nvPicPr>
        <xdr:cNvPr id="5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71850" y="38004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22</xdr:row>
      <xdr:rowOff>76200</xdr:rowOff>
    </xdr:from>
    <xdr:to>
      <xdr:col>5</xdr:col>
      <xdr:colOff>0</xdr:colOff>
      <xdr:row>22</xdr:row>
      <xdr:rowOff>400050</xdr:rowOff>
    </xdr:to>
    <xdr:pic>
      <xdr:nvPicPr>
        <xdr:cNvPr id="5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371850" y="9315450"/>
          <a:ext cx="95250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18</xdr:row>
      <xdr:rowOff>47625</xdr:rowOff>
    </xdr:from>
    <xdr:to>
      <xdr:col>5</xdr:col>
      <xdr:colOff>0</xdr:colOff>
      <xdr:row>18</xdr:row>
      <xdr:rowOff>409575</xdr:rowOff>
    </xdr:to>
    <xdr:pic>
      <xdr:nvPicPr>
        <xdr:cNvPr id="5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71850" y="7458075"/>
          <a:ext cx="952500" cy="361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8</xdr:row>
      <xdr:rowOff>95250</xdr:rowOff>
    </xdr:from>
    <xdr:to>
      <xdr:col>5</xdr:col>
      <xdr:colOff>0</xdr:colOff>
      <xdr:row>8</xdr:row>
      <xdr:rowOff>371475</xdr:rowOff>
    </xdr:to>
    <xdr:pic>
      <xdr:nvPicPr>
        <xdr:cNvPr id="51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371850" y="2933700"/>
          <a:ext cx="95250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9</xdr:row>
      <xdr:rowOff>57150</xdr:rowOff>
    </xdr:from>
    <xdr:to>
      <xdr:col>4</xdr:col>
      <xdr:colOff>962025</xdr:colOff>
      <xdr:row>9</xdr:row>
      <xdr:rowOff>400050</xdr:rowOff>
    </xdr:to>
    <xdr:pic>
      <xdr:nvPicPr>
        <xdr:cNvPr id="5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62325" y="3352800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12</xdr:row>
      <xdr:rowOff>85725</xdr:rowOff>
    </xdr:from>
    <xdr:to>
      <xdr:col>6</xdr:col>
      <xdr:colOff>9525</xdr:colOff>
      <xdr:row>12</xdr:row>
      <xdr:rowOff>409575</xdr:rowOff>
    </xdr:to>
    <xdr:pic>
      <xdr:nvPicPr>
        <xdr:cNvPr id="5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362325" y="4752975"/>
          <a:ext cx="9715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16</xdr:row>
      <xdr:rowOff>76200</xdr:rowOff>
    </xdr:from>
    <xdr:to>
      <xdr:col>4</xdr:col>
      <xdr:colOff>971550</xdr:colOff>
      <xdr:row>16</xdr:row>
      <xdr:rowOff>381000</xdr:rowOff>
    </xdr:to>
    <xdr:pic>
      <xdr:nvPicPr>
        <xdr:cNvPr id="5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62325" y="6572250"/>
          <a:ext cx="96202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20</xdr:row>
      <xdr:rowOff>57150</xdr:rowOff>
    </xdr:from>
    <xdr:to>
      <xdr:col>5</xdr:col>
      <xdr:colOff>0</xdr:colOff>
      <xdr:row>20</xdr:row>
      <xdr:rowOff>409575</xdr:rowOff>
    </xdr:to>
    <xdr:pic>
      <xdr:nvPicPr>
        <xdr:cNvPr id="51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2325" y="8382000"/>
          <a:ext cx="962025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43</xdr:row>
      <xdr:rowOff>19050</xdr:rowOff>
    </xdr:from>
    <xdr:to>
      <xdr:col>4</xdr:col>
      <xdr:colOff>790575</xdr:colOff>
      <xdr:row>43</xdr:row>
      <xdr:rowOff>447675</xdr:rowOff>
    </xdr:to>
    <xdr:pic>
      <xdr:nvPicPr>
        <xdr:cNvPr id="30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18859500"/>
          <a:ext cx="6667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64</xdr:row>
      <xdr:rowOff>9525</xdr:rowOff>
    </xdr:from>
    <xdr:to>
      <xdr:col>4</xdr:col>
      <xdr:colOff>828675</xdr:colOff>
      <xdr:row>64</xdr:row>
      <xdr:rowOff>447675</xdr:rowOff>
    </xdr:to>
    <xdr:pic>
      <xdr:nvPicPr>
        <xdr:cNvPr id="30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33875" y="28451175"/>
          <a:ext cx="7239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65</xdr:row>
      <xdr:rowOff>9525</xdr:rowOff>
    </xdr:from>
    <xdr:to>
      <xdr:col>4</xdr:col>
      <xdr:colOff>828675</xdr:colOff>
      <xdr:row>65</xdr:row>
      <xdr:rowOff>447675</xdr:rowOff>
    </xdr:to>
    <xdr:pic>
      <xdr:nvPicPr>
        <xdr:cNvPr id="30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33875" y="28908375"/>
          <a:ext cx="7239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44</xdr:row>
      <xdr:rowOff>19050</xdr:rowOff>
    </xdr:from>
    <xdr:to>
      <xdr:col>4</xdr:col>
      <xdr:colOff>657225</xdr:colOff>
      <xdr:row>44</xdr:row>
      <xdr:rowOff>447675</xdr:rowOff>
    </xdr:to>
    <xdr:pic>
      <xdr:nvPicPr>
        <xdr:cNvPr id="30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14850" y="19316700"/>
          <a:ext cx="3714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45</xdr:row>
      <xdr:rowOff>19050</xdr:rowOff>
    </xdr:from>
    <xdr:to>
      <xdr:col>4</xdr:col>
      <xdr:colOff>676275</xdr:colOff>
      <xdr:row>45</xdr:row>
      <xdr:rowOff>447675</xdr:rowOff>
    </xdr:to>
    <xdr:pic>
      <xdr:nvPicPr>
        <xdr:cNvPr id="30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05325" y="19773900"/>
          <a:ext cx="4000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46</xdr:row>
      <xdr:rowOff>19050</xdr:rowOff>
    </xdr:from>
    <xdr:to>
      <xdr:col>4</xdr:col>
      <xdr:colOff>695325</xdr:colOff>
      <xdr:row>46</xdr:row>
      <xdr:rowOff>438150</xdr:rowOff>
    </xdr:to>
    <xdr:pic>
      <xdr:nvPicPr>
        <xdr:cNvPr id="3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05325" y="20231100"/>
          <a:ext cx="4191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47</xdr:row>
      <xdr:rowOff>9525</xdr:rowOff>
    </xdr:from>
    <xdr:to>
      <xdr:col>4</xdr:col>
      <xdr:colOff>704850</xdr:colOff>
      <xdr:row>47</xdr:row>
      <xdr:rowOff>447675</xdr:rowOff>
    </xdr:to>
    <xdr:pic>
      <xdr:nvPicPr>
        <xdr:cNvPr id="30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95800" y="20678775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171450</xdr:colOff>
      <xdr:row>72</xdr:row>
      <xdr:rowOff>19050</xdr:rowOff>
    </xdr:from>
    <xdr:to>
      <xdr:col>4</xdr:col>
      <xdr:colOff>800100</xdr:colOff>
      <xdr:row>72</xdr:row>
      <xdr:rowOff>438150</xdr:rowOff>
    </xdr:to>
    <xdr:pic>
      <xdr:nvPicPr>
        <xdr:cNvPr id="3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400550" y="32118300"/>
          <a:ext cx="6286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48</xdr:row>
      <xdr:rowOff>19050</xdr:rowOff>
    </xdr:from>
    <xdr:to>
      <xdr:col>4</xdr:col>
      <xdr:colOff>695325</xdr:colOff>
      <xdr:row>48</xdr:row>
      <xdr:rowOff>447675</xdr:rowOff>
    </xdr:to>
    <xdr:pic>
      <xdr:nvPicPr>
        <xdr:cNvPr id="3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524375" y="21145500"/>
          <a:ext cx="4000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17</xdr:row>
      <xdr:rowOff>57150</xdr:rowOff>
    </xdr:from>
    <xdr:to>
      <xdr:col>4</xdr:col>
      <xdr:colOff>895350</xdr:colOff>
      <xdr:row>17</xdr:row>
      <xdr:rowOff>400050</xdr:rowOff>
    </xdr:to>
    <xdr:pic>
      <xdr:nvPicPr>
        <xdr:cNvPr id="30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267200" y="7010400"/>
          <a:ext cx="857250" cy="342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</xdr:row>
      <xdr:rowOff>19050</xdr:rowOff>
    </xdr:from>
    <xdr:to>
      <xdr:col>4</xdr:col>
      <xdr:colOff>942975</xdr:colOff>
      <xdr:row>3</xdr:row>
      <xdr:rowOff>438150</xdr:rowOff>
    </xdr:to>
    <xdr:pic>
      <xdr:nvPicPr>
        <xdr:cNvPr id="30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05300" y="571500"/>
          <a:ext cx="8667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4</xdr:row>
      <xdr:rowOff>57150</xdr:rowOff>
    </xdr:from>
    <xdr:to>
      <xdr:col>4</xdr:col>
      <xdr:colOff>942975</xdr:colOff>
      <xdr:row>4</xdr:row>
      <xdr:rowOff>400050</xdr:rowOff>
    </xdr:to>
    <xdr:pic>
      <xdr:nvPicPr>
        <xdr:cNvPr id="3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257675" y="1066800"/>
          <a:ext cx="914400" cy="342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19</xdr:row>
      <xdr:rowOff>19050</xdr:rowOff>
    </xdr:from>
    <xdr:to>
      <xdr:col>4</xdr:col>
      <xdr:colOff>762000</xdr:colOff>
      <xdr:row>19</xdr:row>
      <xdr:rowOff>438150</xdr:rowOff>
    </xdr:to>
    <xdr:pic>
      <xdr:nvPicPr>
        <xdr:cNvPr id="30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448175" y="7886700"/>
          <a:ext cx="5429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20</xdr:row>
      <xdr:rowOff>19050</xdr:rowOff>
    </xdr:from>
    <xdr:to>
      <xdr:col>4</xdr:col>
      <xdr:colOff>762000</xdr:colOff>
      <xdr:row>20</xdr:row>
      <xdr:rowOff>438150</xdr:rowOff>
    </xdr:to>
    <xdr:pic>
      <xdr:nvPicPr>
        <xdr:cNvPr id="30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448175" y="8343900"/>
          <a:ext cx="5429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49</xdr:row>
      <xdr:rowOff>19050</xdr:rowOff>
    </xdr:from>
    <xdr:to>
      <xdr:col>4</xdr:col>
      <xdr:colOff>762000</xdr:colOff>
      <xdr:row>49</xdr:row>
      <xdr:rowOff>447675</xdr:rowOff>
    </xdr:to>
    <xdr:pic>
      <xdr:nvPicPr>
        <xdr:cNvPr id="308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486275" y="21602700"/>
          <a:ext cx="5048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50</xdr:row>
      <xdr:rowOff>19050</xdr:rowOff>
    </xdr:from>
    <xdr:to>
      <xdr:col>4</xdr:col>
      <xdr:colOff>819150</xdr:colOff>
      <xdr:row>50</xdr:row>
      <xdr:rowOff>447675</xdr:rowOff>
    </xdr:to>
    <xdr:pic>
      <xdr:nvPicPr>
        <xdr:cNvPr id="3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429125" y="22059900"/>
          <a:ext cx="6191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66</xdr:row>
      <xdr:rowOff>19050</xdr:rowOff>
    </xdr:from>
    <xdr:to>
      <xdr:col>4</xdr:col>
      <xdr:colOff>942975</xdr:colOff>
      <xdr:row>66</xdr:row>
      <xdr:rowOff>438150</xdr:rowOff>
    </xdr:to>
    <xdr:pic>
      <xdr:nvPicPr>
        <xdr:cNvPr id="30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248150" y="29375100"/>
          <a:ext cx="9239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67</xdr:row>
      <xdr:rowOff>19050</xdr:rowOff>
    </xdr:from>
    <xdr:to>
      <xdr:col>4</xdr:col>
      <xdr:colOff>942975</xdr:colOff>
      <xdr:row>67</xdr:row>
      <xdr:rowOff>438150</xdr:rowOff>
    </xdr:to>
    <xdr:pic>
      <xdr:nvPicPr>
        <xdr:cNvPr id="3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248150" y="29832300"/>
          <a:ext cx="9239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21</xdr:row>
      <xdr:rowOff>66675</xdr:rowOff>
    </xdr:from>
    <xdr:to>
      <xdr:col>4</xdr:col>
      <xdr:colOff>942975</xdr:colOff>
      <xdr:row>21</xdr:row>
      <xdr:rowOff>400050</xdr:rowOff>
    </xdr:to>
    <xdr:pic>
      <xdr:nvPicPr>
        <xdr:cNvPr id="30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248150" y="8848725"/>
          <a:ext cx="923925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22</xdr:row>
      <xdr:rowOff>47625</xdr:rowOff>
    </xdr:from>
    <xdr:to>
      <xdr:col>4</xdr:col>
      <xdr:colOff>942975</xdr:colOff>
      <xdr:row>22</xdr:row>
      <xdr:rowOff>419100</xdr:rowOff>
    </xdr:to>
    <xdr:pic>
      <xdr:nvPicPr>
        <xdr:cNvPr id="30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238625" y="9286875"/>
          <a:ext cx="933450" cy="371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23</xdr:row>
      <xdr:rowOff>66675</xdr:rowOff>
    </xdr:from>
    <xdr:to>
      <xdr:col>4</xdr:col>
      <xdr:colOff>942975</xdr:colOff>
      <xdr:row>23</xdr:row>
      <xdr:rowOff>390525</xdr:rowOff>
    </xdr:to>
    <xdr:pic>
      <xdr:nvPicPr>
        <xdr:cNvPr id="30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248150" y="9763125"/>
          <a:ext cx="923925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51</xdr:row>
      <xdr:rowOff>19050</xdr:rowOff>
    </xdr:from>
    <xdr:to>
      <xdr:col>4</xdr:col>
      <xdr:colOff>876300</xdr:colOff>
      <xdr:row>51</xdr:row>
      <xdr:rowOff>438150</xdr:rowOff>
    </xdr:to>
    <xdr:pic>
      <xdr:nvPicPr>
        <xdr:cNvPr id="30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362450" y="22517100"/>
          <a:ext cx="7429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52</xdr:row>
      <xdr:rowOff>19050</xdr:rowOff>
    </xdr:from>
    <xdr:to>
      <xdr:col>4</xdr:col>
      <xdr:colOff>723900</xdr:colOff>
      <xdr:row>52</xdr:row>
      <xdr:rowOff>447675</xdr:rowOff>
    </xdr:to>
    <xdr:pic>
      <xdr:nvPicPr>
        <xdr:cNvPr id="309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495800" y="22974300"/>
          <a:ext cx="4572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5</xdr:row>
      <xdr:rowOff>19050</xdr:rowOff>
    </xdr:from>
    <xdr:to>
      <xdr:col>4</xdr:col>
      <xdr:colOff>762000</xdr:colOff>
      <xdr:row>5</xdr:row>
      <xdr:rowOff>438150</xdr:rowOff>
    </xdr:to>
    <xdr:pic>
      <xdr:nvPicPr>
        <xdr:cNvPr id="30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448175" y="1485900"/>
          <a:ext cx="5429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34</xdr:row>
      <xdr:rowOff>19050</xdr:rowOff>
    </xdr:from>
    <xdr:to>
      <xdr:col>4</xdr:col>
      <xdr:colOff>781050</xdr:colOff>
      <xdr:row>34</xdr:row>
      <xdr:rowOff>438150</xdr:rowOff>
    </xdr:to>
    <xdr:pic>
      <xdr:nvPicPr>
        <xdr:cNvPr id="30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429125" y="14744700"/>
          <a:ext cx="5810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35</xdr:row>
      <xdr:rowOff>19050</xdr:rowOff>
    </xdr:from>
    <xdr:to>
      <xdr:col>4</xdr:col>
      <xdr:colOff>781050</xdr:colOff>
      <xdr:row>35</xdr:row>
      <xdr:rowOff>438150</xdr:rowOff>
    </xdr:to>
    <xdr:pic>
      <xdr:nvPicPr>
        <xdr:cNvPr id="309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429125" y="15201900"/>
          <a:ext cx="5810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171450</xdr:colOff>
      <xdr:row>36</xdr:row>
      <xdr:rowOff>19050</xdr:rowOff>
    </xdr:from>
    <xdr:to>
      <xdr:col>4</xdr:col>
      <xdr:colOff>828675</xdr:colOff>
      <xdr:row>36</xdr:row>
      <xdr:rowOff>438150</xdr:rowOff>
    </xdr:to>
    <xdr:pic>
      <xdr:nvPicPr>
        <xdr:cNvPr id="30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400550" y="15659100"/>
          <a:ext cx="6572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7</xdr:row>
      <xdr:rowOff>19050</xdr:rowOff>
    </xdr:from>
    <xdr:to>
      <xdr:col>4</xdr:col>
      <xdr:colOff>723900</xdr:colOff>
      <xdr:row>7</xdr:row>
      <xdr:rowOff>447675</xdr:rowOff>
    </xdr:to>
    <xdr:pic>
      <xdr:nvPicPr>
        <xdr:cNvPr id="3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524375" y="2400300"/>
          <a:ext cx="4286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53</xdr:row>
      <xdr:rowOff>19050</xdr:rowOff>
    </xdr:from>
    <xdr:to>
      <xdr:col>4</xdr:col>
      <xdr:colOff>876300</xdr:colOff>
      <xdr:row>53</xdr:row>
      <xdr:rowOff>438150</xdr:rowOff>
    </xdr:to>
    <xdr:pic>
      <xdr:nvPicPr>
        <xdr:cNvPr id="31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362450" y="23431500"/>
          <a:ext cx="7429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54</xdr:row>
      <xdr:rowOff>19050</xdr:rowOff>
    </xdr:from>
    <xdr:to>
      <xdr:col>4</xdr:col>
      <xdr:colOff>714375</xdr:colOff>
      <xdr:row>54</xdr:row>
      <xdr:rowOff>447675</xdr:rowOff>
    </xdr:to>
    <xdr:pic>
      <xdr:nvPicPr>
        <xdr:cNvPr id="310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486275" y="23888700"/>
          <a:ext cx="4572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8</xdr:row>
      <xdr:rowOff>19050</xdr:rowOff>
    </xdr:from>
    <xdr:to>
      <xdr:col>4</xdr:col>
      <xdr:colOff>762000</xdr:colOff>
      <xdr:row>8</xdr:row>
      <xdr:rowOff>447675</xdr:rowOff>
    </xdr:to>
    <xdr:pic>
      <xdr:nvPicPr>
        <xdr:cNvPr id="3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438650" y="2857500"/>
          <a:ext cx="5524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37</xdr:row>
      <xdr:rowOff>19050</xdr:rowOff>
    </xdr:from>
    <xdr:to>
      <xdr:col>4</xdr:col>
      <xdr:colOff>781050</xdr:colOff>
      <xdr:row>37</xdr:row>
      <xdr:rowOff>438150</xdr:rowOff>
    </xdr:to>
    <xdr:pic>
      <xdr:nvPicPr>
        <xdr:cNvPr id="31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429125" y="16116300"/>
          <a:ext cx="5810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38</xdr:row>
      <xdr:rowOff>19050</xdr:rowOff>
    </xdr:from>
    <xdr:to>
      <xdr:col>4</xdr:col>
      <xdr:colOff>781050</xdr:colOff>
      <xdr:row>38</xdr:row>
      <xdr:rowOff>447675</xdr:rowOff>
    </xdr:to>
    <xdr:pic>
      <xdr:nvPicPr>
        <xdr:cNvPr id="31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419600" y="16573500"/>
          <a:ext cx="5905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39</xdr:row>
      <xdr:rowOff>19050</xdr:rowOff>
    </xdr:from>
    <xdr:to>
      <xdr:col>4</xdr:col>
      <xdr:colOff>819150</xdr:colOff>
      <xdr:row>39</xdr:row>
      <xdr:rowOff>438150</xdr:rowOff>
    </xdr:to>
    <xdr:pic>
      <xdr:nvPicPr>
        <xdr:cNvPr id="31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391025" y="17030700"/>
          <a:ext cx="6572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9</xdr:row>
      <xdr:rowOff>19050</xdr:rowOff>
    </xdr:from>
    <xdr:to>
      <xdr:col>4</xdr:col>
      <xdr:colOff>762000</xdr:colOff>
      <xdr:row>9</xdr:row>
      <xdr:rowOff>438150</xdr:rowOff>
    </xdr:to>
    <xdr:pic>
      <xdr:nvPicPr>
        <xdr:cNvPr id="31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486275" y="3314700"/>
          <a:ext cx="5048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10</xdr:row>
      <xdr:rowOff>19050</xdr:rowOff>
    </xdr:from>
    <xdr:to>
      <xdr:col>4</xdr:col>
      <xdr:colOff>762000</xdr:colOff>
      <xdr:row>10</xdr:row>
      <xdr:rowOff>447675</xdr:rowOff>
    </xdr:to>
    <xdr:pic>
      <xdr:nvPicPr>
        <xdr:cNvPr id="31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495800" y="3771900"/>
          <a:ext cx="4953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55</xdr:row>
      <xdr:rowOff>19050</xdr:rowOff>
    </xdr:from>
    <xdr:to>
      <xdr:col>4</xdr:col>
      <xdr:colOff>819150</xdr:colOff>
      <xdr:row>55</xdr:row>
      <xdr:rowOff>447675</xdr:rowOff>
    </xdr:to>
    <xdr:pic>
      <xdr:nvPicPr>
        <xdr:cNvPr id="31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410075" y="24345900"/>
          <a:ext cx="6381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11</xdr:row>
      <xdr:rowOff>19050</xdr:rowOff>
    </xdr:from>
    <xdr:to>
      <xdr:col>4</xdr:col>
      <xdr:colOff>685800</xdr:colOff>
      <xdr:row>11</xdr:row>
      <xdr:rowOff>428625</xdr:rowOff>
    </xdr:to>
    <xdr:pic>
      <xdr:nvPicPr>
        <xdr:cNvPr id="31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505325" y="4229100"/>
          <a:ext cx="40957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24</xdr:row>
      <xdr:rowOff>28575</xdr:rowOff>
    </xdr:from>
    <xdr:to>
      <xdr:col>4</xdr:col>
      <xdr:colOff>971550</xdr:colOff>
      <xdr:row>24</xdr:row>
      <xdr:rowOff>428625</xdr:rowOff>
    </xdr:to>
    <xdr:pic>
      <xdr:nvPicPr>
        <xdr:cNvPr id="3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4248150" y="10182225"/>
          <a:ext cx="952500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68</xdr:row>
      <xdr:rowOff>19050</xdr:rowOff>
    </xdr:from>
    <xdr:to>
      <xdr:col>5</xdr:col>
      <xdr:colOff>0</xdr:colOff>
      <xdr:row>68</xdr:row>
      <xdr:rowOff>447675</xdr:rowOff>
    </xdr:to>
    <xdr:pic>
      <xdr:nvPicPr>
        <xdr:cNvPr id="311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248150" y="30289500"/>
          <a:ext cx="9525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25</xdr:row>
      <xdr:rowOff>19050</xdr:rowOff>
    </xdr:from>
    <xdr:to>
      <xdr:col>4</xdr:col>
      <xdr:colOff>942975</xdr:colOff>
      <xdr:row>25</xdr:row>
      <xdr:rowOff>438150</xdr:rowOff>
    </xdr:to>
    <xdr:pic>
      <xdr:nvPicPr>
        <xdr:cNvPr id="31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4276725" y="10629900"/>
          <a:ext cx="8953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12</xdr:row>
      <xdr:rowOff>19050</xdr:rowOff>
    </xdr:from>
    <xdr:to>
      <xdr:col>4</xdr:col>
      <xdr:colOff>676275</xdr:colOff>
      <xdr:row>12</xdr:row>
      <xdr:rowOff>438150</xdr:rowOff>
    </xdr:to>
    <xdr:pic>
      <xdr:nvPicPr>
        <xdr:cNvPr id="31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 l="44238" t="37630" r="51074" b="55730"/>
        <a:stretch>
          <a:fillRect/>
        </a:stretch>
      </xdr:blipFill>
      <xdr:spPr bwMode="auto">
        <a:xfrm>
          <a:off x="4505325" y="4686300"/>
          <a:ext cx="4000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13</xdr:row>
      <xdr:rowOff>19050</xdr:rowOff>
    </xdr:from>
    <xdr:to>
      <xdr:col>4</xdr:col>
      <xdr:colOff>733425</xdr:colOff>
      <xdr:row>13</xdr:row>
      <xdr:rowOff>438150</xdr:rowOff>
    </xdr:to>
    <xdr:pic>
      <xdr:nvPicPr>
        <xdr:cNvPr id="31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457700" y="5143500"/>
          <a:ext cx="5048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26</xdr:row>
      <xdr:rowOff>28575</xdr:rowOff>
    </xdr:from>
    <xdr:to>
      <xdr:col>5</xdr:col>
      <xdr:colOff>0</xdr:colOff>
      <xdr:row>26</xdr:row>
      <xdr:rowOff>438150</xdr:rowOff>
    </xdr:to>
    <xdr:pic>
      <xdr:nvPicPr>
        <xdr:cNvPr id="3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4238625" y="11096625"/>
          <a:ext cx="9620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58</xdr:row>
      <xdr:rowOff>19050</xdr:rowOff>
    </xdr:from>
    <xdr:to>
      <xdr:col>4</xdr:col>
      <xdr:colOff>885825</xdr:colOff>
      <xdr:row>58</xdr:row>
      <xdr:rowOff>447675</xdr:rowOff>
    </xdr:to>
    <xdr:pic>
      <xdr:nvPicPr>
        <xdr:cNvPr id="31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324350" y="25717500"/>
          <a:ext cx="790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59</xdr:row>
      <xdr:rowOff>19050</xdr:rowOff>
    </xdr:from>
    <xdr:to>
      <xdr:col>4</xdr:col>
      <xdr:colOff>742950</xdr:colOff>
      <xdr:row>59</xdr:row>
      <xdr:rowOff>447675</xdr:rowOff>
    </xdr:to>
    <xdr:pic>
      <xdr:nvPicPr>
        <xdr:cNvPr id="31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467225" y="26174700"/>
          <a:ext cx="5048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60</xdr:row>
      <xdr:rowOff>19050</xdr:rowOff>
    </xdr:from>
    <xdr:to>
      <xdr:col>4</xdr:col>
      <xdr:colOff>723900</xdr:colOff>
      <xdr:row>60</xdr:row>
      <xdr:rowOff>438150</xdr:rowOff>
    </xdr:to>
    <xdr:pic>
      <xdr:nvPicPr>
        <xdr:cNvPr id="31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4457700" y="26631900"/>
          <a:ext cx="4953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69</xdr:row>
      <xdr:rowOff>0</xdr:rowOff>
    </xdr:from>
    <xdr:to>
      <xdr:col>5</xdr:col>
      <xdr:colOff>19050</xdr:colOff>
      <xdr:row>69</xdr:row>
      <xdr:rowOff>419100</xdr:rowOff>
    </xdr:to>
    <xdr:pic>
      <xdr:nvPicPr>
        <xdr:cNvPr id="3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4267200" y="30727650"/>
          <a:ext cx="9525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70</xdr:row>
      <xdr:rowOff>0</xdr:rowOff>
    </xdr:from>
    <xdr:to>
      <xdr:col>5</xdr:col>
      <xdr:colOff>0</xdr:colOff>
      <xdr:row>70</xdr:row>
      <xdr:rowOff>428625</xdr:rowOff>
    </xdr:to>
    <xdr:pic>
      <xdr:nvPicPr>
        <xdr:cNvPr id="3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4248150" y="31184850"/>
          <a:ext cx="9525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71</xdr:row>
      <xdr:rowOff>19050</xdr:rowOff>
    </xdr:from>
    <xdr:to>
      <xdr:col>5</xdr:col>
      <xdr:colOff>0</xdr:colOff>
      <xdr:row>71</xdr:row>
      <xdr:rowOff>447675</xdr:rowOff>
    </xdr:to>
    <xdr:pic>
      <xdr:nvPicPr>
        <xdr:cNvPr id="3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248150" y="31661100"/>
          <a:ext cx="9525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27</xdr:row>
      <xdr:rowOff>19050</xdr:rowOff>
    </xdr:from>
    <xdr:to>
      <xdr:col>4</xdr:col>
      <xdr:colOff>923925</xdr:colOff>
      <xdr:row>27</xdr:row>
      <xdr:rowOff>428625</xdr:rowOff>
    </xdr:to>
    <xdr:pic>
      <xdr:nvPicPr>
        <xdr:cNvPr id="31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4305300" y="11544300"/>
          <a:ext cx="8477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28</xdr:row>
      <xdr:rowOff>76200</xdr:rowOff>
    </xdr:from>
    <xdr:to>
      <xdr:col>5</xdr:col>
      <xdr:colOff>0</xdr:colOff>
      <xdr:row>28</xdr:row>
      <xdr:rowOff>390525</xdr:rowOff>
    </xdr:to>
    <xdr:pic>
      <xdr:nvPicPr>
        <xdr:cNvPr id="31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4248150" y="12058650"/>
          <a:ext cx="952500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29</xdr:row>
      <xdr:rowOff>76200</xdr:rowOff>
    </xdr:from>
    <xdr:to>
      <xdr:col>5</xdr:col>
      <xdr:colOff>0</xdr:colOff>
      <xdr:row>29</xdr:row>
      <xdr:rowOff>409575</xdr:rowOff>
    </xdr:to>
    <xdr:pic>
      <xdr:nvPicPr>
        <xdr:cNvPr id="31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4248150" y="12515850"/>
          <a:ext cx="95250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30</xdr:row>
      <xdr:rowOff>47625</xdr:rowOff>
    </xdr:from>
    <xdr:to>
      <xdr:col>5</xdr:col>
      <xdr:colOff>0</xdr:colOff>
      <xdr:row>30</xdr:row>
      <xdr:rowOff>390525</xdr:rowOff>
    </xdr:to>
    <xdr:pic>
      <xdr:nvPicPr>
        <xdr:cNvPr id="31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4248150" y="12944475"/>
          <a:ext cx="952500" cy="342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31</xdr:row>
      <xdr:rowOff>19050</xdr:rowOff>
    </xdr:from>
    <xdr:to>
      <xdr:col>4</xdr:col>
      <xdr:colOff>942975</xdr:colOff>
      <xdr:row>31</xdr:row>
      <xdr:rowOff>447675</xdr:rowOff>
    </xdr:to>
    <xdr:pic>
      <xdr:nvPicPr>
        <xdr:cNvPr id="31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4276725" y="13373100"/>
          <a:ext cx="8953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32</xdr:row>
      <xdr:rowOff>76200</xdr:rowOff>
    </xdr:from>
    <xdr:to>
      <xdr:col>5</xdr:col>
      <xdr:colOff>0</xdr:colOff>
      <xdr:row>32</xdr:row>
      <xdr:rowOff>381000</xdr:rowOff>
    </xdr:to>
    <xdr:pic>
      <xdr:nvPicPr>
        <xdr:cNvPr id="31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4248150" y="13887450"/>
          <a:ext cx="9525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33</xdr:row>
      <xdr:rowOff>104775</xdr:rowOff>
    </xdr:from>
    <xdr:to>
      <xdr:col>5</xdr:col>
      <xdr:colOff>0</xdr:colOff>
      <xdr:row>33</xdr:row>
      <xdr:rowOff>361950</xdr:rowOff>
    </xdr:to>
    <xdr:pic>
      <xdr:nvPicPr>
        <xdr:cNvPr id="31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4248150" y="14373225"/>
          <a:ext cx="9525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61</xdr:row>
      <xdr:rowOff>19050</xdr:rowOff>
    </xdr:from>
    <xdr:to>
      <xdr:col>4</xdr:col>
      <xdr:colOff>885825</xdr:colOff>
      <xdr:row>61</xdr:row>
      <xdr:rowOff>438150</xdr:rowOff>
    </xdr:to>
    <xdr:pic>
      <xdr:nvPicPr>
        <xdr:cNvPr id="31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352925" y="27089100"/>
          <a:ext cx="7620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62</xdr:row>
      <xdr:rowOff>19050</xdr:rowOff>
    </xdr:from>
    <xdr:to>
      <xdr:col>4</xdr:col>
      <xdr:colOff>914400</xdr:colOff>
      <xdr:row>62</xdr:row>
      <xdr:rowOff>447675</xdr:rowOff>
    </xdr:to>
    <xdr:pic>
      <xdr:nvPicPr>
        <xdr:cNvPr id="31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4343400" y="27546300"/>
          <a:ext cx="8001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14</xdr:row>
      <xdr:rowOff>19050</xdr:rowOff>
    </xdr:from>
    <xdr:to>
      <xdr:col>4</xdr:col>
      <xdr:colOff>809625</xdr:colOff>
      <xdr:row>14</xdr:row>
      <xdr:rowOff>447675</xdr:rowOff>
    </xdr:to>
    <xdr:pic>
      <xdr:nvPicPr>
        <xdr:cNvPr id="31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4419600" y="5600700"/>
          <a:ext cx="6191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40</xdr:row>
      <xdr:rowOff>19050</xdr:rowOff>
    </xdr:from>
    <xdr:to>
      <xdr:col>4</xdr:col>
      <xdr:colOff>857250</xdr:colOff>
      <xdr:row>40</xdr:row>
      <xdr:rowOff>447675</xdr:rowOff>
    </xdr:to>
    <xdr:pic>
      <xdr:nvPicPr>
        <xdr:cNvPr id="31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4381500" y="17487900"/>
          <a:ext cx="7048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63</xdr:row>
      <xdr:rowOff>19050</xdr:rowOff>
    </xdr:from>
    <xdr:to>
      <xdr:col>4</xdr:col>
      <xdr:colOff>895350</xdr:colOff>
      <xdr:row>63</xdr:row>
      <xdr:rowOff>438150</xdr:rowOff>
    </xdr:to>
    <xdr:pic>
      <xdr:nvPicPr>
        <xdr:cNvPr id="31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4343400" y="28003500"/>
          <a:ext cx="7810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15</xdr:row>
      <xdr:rowOff>19050</xdr:rowOff>
    </xdr:from>
    <xdr:to>
      <xdr:col>4</xdr:col>
      <xdr:colOff>676275</xdr:colOff>
      <xdr:row>15</xdr:row>
      <xdr:rowOff>447675</xdr:rowOff>
    </xdr:to>
    <xdr:pic>
      <xdr:nvPicPr>
        <xdr:cNvPr id="31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4562475" y="6057900"/>
          <a:ext cx="3429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56</xdr:row>
      <xdr:rowOff>28575</xdr:rowOff>
    </xdr:from>
    <xdr:to>
      <xdr:col>4</xdr:col>
      <xdr:colOff>771525</xdr:colOff>
      <xdr:row>56</xdr:row>
      <xdr:rowOff>438150</xdr:rowOff>
    </xdr:to>
    <xdr:pic>
      <xdr:nvPicPr>
        <xdr:cNvPr id="31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4438650" y="24812625"/>
          <a:ext cx="56197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57</xdr:row>
      <xdr:rowOff>19050</xdr:rowOff>
    </xdr:from>
    <xdr:to>
      <xdr:col>4</xdr:col>
      <xdr:colOff>790575</xdr:colOff>
      <xdr:row>57</xdr:row>
      <xdr:rowOff>447675</xdr:rowOff>
    </xdr:to>
    <xdr:pic>
      <xdr:nvPicPr>
        <xdr:cNvPr id="31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4438650" y="25260300"/>
          <a:ext cx="5810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6</xdr:row>
      <xdr:rowOff>19050</xdr:rowOff>
    </xdr:from>
    <xdr:to>
      <xdr:col>4</xdr:col>
      <xdr:colOff>781050</xdr:colOff>
      <xdr:row>6</xdr:row>
      <xdr:rowOff>447675</xdr:rowOff>
    </xdr:to>
    <xdr:pic>
      <xdr:nvPicPr>
        <xdr:cNvPr id="31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495800" y="1943100"/>
          <a:ext cx="5143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18</xdr:row>
      <xdr:rowOff>47625</xdr:rowOff>
    </xdr:from>
    <xdr:to>
      <xdr:col>4</xdr:col>
      <xdr:colOff>904875</xdr:colOff>
      <xdr:row>18</xdr:row>
      <xdr:rowOff>390525</xdr:rowOff>
    </xdr:to>
    <xdr:pic>
      <xdr:nvPicPr>
        <xdr:cNvPr id="31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276725" y="7458075"/>
          <a:ext cx="857250" cy="342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16</xdr:row>
      <xdr:rowOff>19050</xdr:rowOff>
    </xdr:from>
    <xdr:to>
      <xdr:col>4</xdr:col>
      <xdr:colOff>800100</xdr:colOff>
      <xdr:row>16</xdr:row>
      <xdr:rowOff>438150</xdr:rowOff>
    </xdr:to>
    <xdr:pic>
      <xdr:nvPicPr>
        <xdr:cNvPr id="31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4371975" y="6515100"/>
          <a:ext cx="6572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42</xdr:row>
      <xdr:rowOff>19050</xdr:rowOff>
    </xdr:from>
    <xdr:to>
      <xdr:col>4</xdr:col>
      <xdr:colOff>819150</xdr:colOff>
      <xdr:row>42</xdr:row>
      <xdr:rowOff>447675</xdr:rowOff>
    </xdr:to>
    <xdr:pic>
      <xdr:nvPicPr>
        <xdr:cNvPr id="31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391025" y="18402300"/>
          <a:ext cx="6572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41</xdr:row>
      <xdr:rowOff>19050</xdr:rowOff>
    </xdr:from>
    <xdr:to>
      <xdr:col>4</xdr:col>
      <xdr:colOff>819150</xdr:colOff>
      <xdr:row>41</xdr:row>
      <xdr:rowOff>447675</xdr:rowOff>
    </xdr:to>
    <xdr:pic>
      <xdr:nvPicPr>
        <xdr:cNvPr id="31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4371975" y="17945100"/>
          <a:ext cx="6762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18</xdr:row>
      <xdr:rowOff>28575</xdr:rowOff>
    </xdr:from>
    <xdr:to>
      <xdr:col>4</xdr:col>
      <xdr:colOff>876300</xdr:colOff>
      <xdr:row>18</xdr:row>
      <xdr:rowOff>438150</xdr:rowOff>
    </xdr:to>
    <xdr:pic>
      <xdr:nvPicPr>
        <xdr:cNvPr id="61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6677025"/>
          <a:ext cx="75247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27</xdr:row>
      <xdr:rowOff>19050</xdr:rowOff>
    </xdr:from>
    <xdr:to>
      <xdr:col>4</xdr:col>
      <xdr:colOff>695325</xdr:colOff>
      <xdr:row>27</xdr:row>
      <xdr:rowOff>428625</xdr:rowOff>
    </xdr:to>
    <xdr:pic>
      <xdr:nvPicPr>
        <xdr:cNvPr id="61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43375" y="10782300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17</xdr:row>
      <xdr:rowOff>19050</xdr:rowOff>
    </xdr:from>
    <xdr:to>
      <xdr:col>4</xdr:col>
      <xdr:colOff>742950</xdr:colOff>
      <xdr:row>17</xdr:row>
      <xdr:rowOff>447675</xdr:rowOff>
    </xdr:to>
    <xdr:pic>
      <xdr:nvPicPr>
        <xdr:cNvPr id="61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43375" y="6210300"/>
          <a:ext cx="4762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28</xdr:row>
      <xdr:rowOff>19050</xdr:rowOff>
    </xdr:from>
    <xdr:to>
      <xdr:col>4</xdr:col>
      <xdr:colOff>733425</xdr:colOff>
      <xdr:row>28</xdr:row>
      <xdr:rowOff>447675</xdr:rowOff>
    </xdr:to>
    <xdr:pic>
      <xdr:nvPicPr>
        <xdr:cNvPr id="6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11239500"/>
          <a:ext cx="4762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9</xdr:row>
      <xdr:rowOff>19050</xdr:rowOff>
    </xdr:from>
    <xdr:to>
      <xdr:col>4</xdr:col>
      <xdr:colOff>781050</xdr:colOff>
      <xdr:row>9</xdr:row>
      <xdr:rowOff>447675</xdr:rowOff>
    </xdr:to>
    <xdr:pic>
      <xdr:nvPicPr>
        <xdr:cNvPr id="61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86225" y="2552700"/>
          <a:ext cx="5715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11</xdr:row>
      <xdr:rowOff>19050</xdr:rowOff>
    </xdr:from>
    <xdr:to>
      <xdr:col>4</xdr:col>
      <xdr:colOff>781050</xdr:colOff>
      <xdr:row>11</xdr:row>
      <xdr:rowOff>438150</xdr:rowOff>
    </xdr:to>
    <xdr:pic>
      <xdr:nvPicPr>
        <xdr:cNvPr id="61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57650" y="3467100"/>
          <a:ext cx="6000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19</xdr:row>
      <xdr:rowOff>19050</xdr:rowOff>
    </xdr:from>
    <xdr:to>
      <xdr:col>4</xdr:col>
      <xdr:colOff>866775</xdr:colOff>
      <xdr:row>19</xdr:row>
      <xdr:rowOff>447675</xdr:rowOff>
    </xdr:to>
    <xdr:pic>
      <xdr:nvPicPr>
        <xdr:cNvPr id="61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29075" y="7124700"/>
          <a:ext cx="7143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10</xdr:row>
      <xdr:rowOff>19050</xdr:rowOff>
    </xdr:from>
    <xdr:to>
      <xdr:col>4</xdr:col>
      <xdr:colOff>781050</xdr:colOff>
      <xdr:row>10</xdr:row>
      <xdr:rowOff>447675</xdr:rowOff>
    </xdr:to>
    <xdr:pic>
      <xdr:nvPicPr>
        <xdr:cNvPr id="61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86225" y="3009900"/>
          <a:ext cx="5715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12</xdr:row>
      <xdr:rowOff>19050</xdr:rowOff>
    </xdr:from>
    <xdr:to>
      <xdr:col>4</xdr:col>
      <xdr:colOff>790575</xdr:colOff>
      <xdr:row>12</xdr:row>
      <xdr:rowOff>447675</xdr:rowOff>
    </xdr:to>
    <xdr:pic>
      <xdr:nvPicPr>
        <xdr:cNvPr id="61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57650" y="3924300"/>
          <a:ext cx="6096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20</xdr:row>
      <xdr:rowOff>19050</xdr:rowOff>
    </xdr:from>
    <xdr:to>
      <xdr:col>4</xdr:col>
      <xdr:colOff>847725</xdr:colOff>
      <xdr:row>20</xdr:row>
      <xdr:rowOff>447675</xdr:rowOff>
    </xdr:to>
    <xdr:pic>
      <xdr:nvPicPr>
        <xdr:cNvPr id="61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10025" y="7581900"/>
          <a:ext cx="7143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13</xdr:row>
      <xdr:rowOff>19050</xdr:rowOff>
    </xdr:from>
    <xdr:to>
      <xdr:col>4</xdr:col>
      <xdr:colOff>752475</xdr:colOff>
      <xdr:row>13</xdr:row>
      <xdr:rowOff>438150</xdr:rowOff>
    </xdr:to>
    <xdr:pic>
      <xdr:nvPicPr>
        <xdr:cNvPr id="61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05275" y="4381500"/>
          <a:ext cx="5238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29</xdr:row>
      <xdr:rowOff>19050</xdr:rowOff>
    </xdr:from>
    <xdr:to>
      <xdr:col>4</xdr:col>
      <xdr:colOff>695325</xdr:colOff>
      <xdr:row>29</xdr:row>
      <xdr:rowOff>438150</xdr:rowOff>
    </xdr:to>
    <xdr:pic>
      <xdr:nvPicPr>
        <xdr:cNvPr id="61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71950" y="11696700"/>
          <a:ext cx="4000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30</xdr:row>
      <xdr:rowOff>19050</xdr:rowOff>
    </xdr:from>
    <xdr:to>
      <xdr:col>4</xdr:col>
      <xdr:colOff>695325</xdr:colOff>
      <xdr:row>30</xdr:row>
      <xdr:rowOff>447675</xdr:rowOff>
    </xdr:to>
    <xdr:pic>
      <xdr:nvPicPr>
        <xdr:cNvPr id="61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62425" y="12153900"/>
          <a:ext cx="409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31</xdr:row>
      <xdr:rowOff>19050</xdr:rowOff>
    </xdr:from>
    <xdr:to>
      <xdr:col>4</xdr:col>
      <xdr:colOff>723900</xdr:colOff>
      <xdr:row>31</xdr:row>
      <xdr:rowOff>438150</xdr:rowOff>
    </xdr:to>
    <xdr:pic>
      <xdr:nvPicPr>
        <xdr:cNvPr id="61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52900" y="12611100"/>
          <a:ext cx="4476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32</xdr:row>
      <xdr:rowOff>19050</xdr:rowOff>
    </xdr:from>
    <xdr:to>
      <xdr:col>4</xdr:col>
      <xdr:colOff>723900</xdr:colOff>
      <xdr:row>32</xdr:row>
      <xdr:rowOff>447675</xdr:rowOff>
    </xdr:to>
    <xdr:pic>
      <xdr:nvPicPr>
        <xdr:cNvPr id="61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43375" y="13068300"/>
          <a:ext cx="4572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33</xdr:row>
      <xdr:rowOff>19050</xdr:rowOff>
    </xdr:from>
    <xdr:to>
      <xdr:col>4</xdr:col>
      <xdr:colOff>733425</xdr:colOff>
      <xdr:row>33</xdr:row>
      <xdr:rowOff>438150</xdr:rowOff>
    </xdr:to>
    <xdr:pic>
      <xdr:nvPicPr>
        <xdr:cNvPr id="61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43375" y="13525500"/>
          <a:ext cx="4667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22</xdr:row>
      <xdr:rowOff>19050</xdr:rowOff>
    </xdr:from>
    <xdr:to>
      <xdr:col>4</xdr:col>
      <xdr:colOff>704850</xdr:colOff>
      <xdr:row>22</xdr:row>
      <xdr:rowOff>447675</xdr:rowOff>
    </xdr:to>
    <xdr:pic>
      <xdr:nvPicPr>
        <xdr:cNvPr id="616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171950" y="8496300"/>
          <a:ext cx="409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23</xdr:row>
      <xdr:rowOff>19050</xdr:rowOff>
    </xdr:from>
    <xdr:to>
      <xdr:col>4</xdr:col>
      <xdr:colOff>981075</xdr:colOff>
      <xdr:row>23</xdr:row>
      <xdr:rowOff>438150</xdr:rowOff>
    </xdr:to>
    <xdr:pic>
      <xdr:nvPicPr>
        <xdr:cNvPr id="61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914775" y="8953500"/>
          <a:ext cx="9429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24</xdr:row>
      <xdr:rowOff>19050</xdr:rowOff>
    </xdr:from>
    <xdr:to>
      <xdr:col>4</xdr:col>
      <xdr:colOff>847725</xdr:colOff>
      <xdr:row>24</xdr:row>
      <xdr:rowOff>438150</xdr:rowOff>
    </xdr:to>
    <xdr:pic>
      <xdr:nvPicPr>
        <xdr:cNvPr id="61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000500" y="9410700"/>
          <a:ext cx="7239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34</xdr:row>
      <xdr:rowOff>19050</xdr:rowOff>
    </xdr:from>
    <xdr:to>
      <xdr:col>4</xdr:col>
      <xdr:colOff>714375</xdr:colOff>
      <xdr:row>34</xdr:row>
      <xdr:rowOff>447675</xdr:rowOff>
    </xdr:to>
    <xdr:pic>
      <xdr:nvPicPr>
        <xdr:cNvPr id="61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81475" y="13982700"/>
          <a:ext cx="409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314325</xdr:colOff>
      <xdr:row>35</xdr:row>
      <xdr:rowOff>19050</xdr:rowOff>
    </xdr:from>
    <xdr:to>
      <xdr:col>4</xdr:col>
      <xdr:colOff>723900</xdr:colOff>
      <xdr:row>35</xdr:row>
      <xdr:rowOff>447675</xdr:rowOff>
    </xdr:to>
    <xdr:pic>
      <xdr:nvPicPr>
        <xdr:cNvPr id="61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91000" y="14439900"/>
          <a:ext cx="409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36</xdr:row>
      <xdr:rowOff>19050</xdr:rowOff>
    </xdr:from>
    <xdr:to>
      <xdr:col>4</xdr:col>
      <xdr:colOff>781050</xdr:colOff>
      <xdr:row>37</xdr:row>
      <xdr:rowOff>0</xdr:rowOff>
    </xdr:to>
    <xdr:pic>
      <xdr:nvPicPr>
        <xdr:cNvPr id="61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143375" y="14897100"/>
          <a:ext cx="5143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37</xdr:row>
      <xdr:rowOff>19050</xdr:rowOff>
    </xdr:from>
    <xdr:to>
      <xdr:col>4</xdr:col>
      <xdr:colOff>742950</xdr:colOff>
      <xdr:row>37</xdr:row>
      <xdr:rowOff>447675</xdr:rowOff>
    </xdr:to>
    <xdr:pic>
      <xdr:nvPicPr>
        <xdr:cNvPr id="61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62425" y="15354300"/>
          <a:ext cx="4572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38</xdr:row>
      <xdr:rowOff>19050</xdr:rowOff>
    </xdr:from>
    <xdr:to>
      <xdr:col>4</xdr:col>
      <xdr:colOff>742950</xdr:colOff>
      <xdr:row>38</xdr:row>
      <xdr:rowOff>438150</xdr:rowOff>
    </xdr:to>
    <xdr:pic>
      <xdr:nvPicPr>
        <xdr:cNvPr id="61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152900" y="15811500"/>
          <a:ext cx="4667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8</xdr:row>
      <xdr:rowOff>19050</xdr:rowOff>
    </xdr:from>
    <xdr:to>
      <xdr:col>4</xdr:col>
      <xdr:colOff>800100</xdr:colOff>
      <xdr:row>8</xdr:row>
      <xdr:rowOff>438150</xdr:rowOff>
    </xdr:to>
    <xdr:pic>
      <xdr:nvPicPr>
        <xdr:cNvPr id="61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9075" y="2095500"/>
          <a:ext cx="6477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14</xdr:row>
      <xdr:rowOff>19050</xdr:rowOff>
    </xdr:from>
    <xdr:to>
      <xdr:col>4</xdr:col>
      <xdr:colOff>762000</xdr:colOff>
      <xdr:row>14</xdr:row>
      <xdr:rowOff>447675</xdr:rowOff>
    </xdr:to>
    <xdr:pic>
      <xdr:nvPicPr>
        <xdr:cNvPr id="61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133850" y="4838700"/>
          <a:ext cx="5048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39</xdr:row>
      <xdr:rowOff>19050</xdr:rowOff>
    </xdr:from>
    <xdr:to>
      <xdr:col>4</xdr:col>
      <xdr:colOff>733425</xdr:colOff>
      <xdr:row>39</xdr:row>
      <xdr:rowOff>438150</xdr:rowOff>
    </xdr:to>
    <xdr:pic>
      <xdr:nvPicPr>
        <xdr:cNvPr id="61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171950" y="1626870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15</xdr:row>
      <xdr:rowOff>19050</xdr:rowOff>
    </xdr:from>
    <xdr:to>
      <xdr:col>4</xdr:col>
      <xdr:colOff>733425</xdr:colOff>
      <xdr:row>15</xdr:row>
      <xdr:rowOff>447675</xdr:rowOff>
    </xdr:to>
    <xdr:pic>
      <xdr:nvPicPr>
        <xdr:cNvPr id="61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124325" y="5295900"/>
          <a:ext cx="4857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7</xdr:row>
      <xdr:rowOff>19050</xdr:rowOff>
    </xdr:from>
    <xdr:to>
      <xdr:col>4</xdr:col>
      <xdr:colOff>838200</xdr:colOff>
      <xdr:row>7</xdr:row>
      <xdr:rowOff>447675</xdr:rowOff>
    </xdr:to>
    <xdr:pic>
      <xdr:nvPicPr>
        <xdr:cNvPr id="61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29075" y="1638300"/>
          <a:ext cx="6858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21</xdr:row>
      <xdr:rowOff>19050</xdr:rowOff>
    </xdr:from>
    <xdr:to>
      <xdr:col>4</xdr:col>
      <xdr:colOff>866775</xdr:colOff>
      <xdr:row>21</xdr:row>
      <xdr:rowOff>438150</xdr:rowOff>
    </xdr:to>
    <xdr:pic>
      <xdr:nvPicPr>
        <xdr:cNvPr id="61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019550" y="8039100"/>
          <a:ext cx="7239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25</xdr:row>
      <xdr:rowOff>19050</xdr:rowOff>
    </xdr:from>
    <xdr:to>
      <xdr:col>4</xdr:col>
      <xdr:colOff>866775</xdr:colOff>
      <xdr:row>25</xdr:row>
      <xdr:rowOff>438150</xdr:rowOff>
    </xdr:to>
    <xdr:pic>
      <xdr:nvPicPr>
        <xdr:cNvPr id="61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019550" y="9867900"/>
          <a:ext cx="7239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26</xdr:row>
      <xdr:rowOff>19050</xdr:rowOff>
    </xdr:from>
    <xdr:to>
      <xdr:col>4</xdr:col>
      <xdr:colOff>857250</xdr:colOff>
      <xdr:row>26</xdr:row>
      <xdr:rowOff>438150</xdr:rowOff>
    </xdr:to>
    <xdr:pic>
      <xdr:nvPicPr>
        <xdr:cNvPr id="61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000500" y="10325100"/>
          <a:ext cx="7334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66675</xdr:rowOff>
    </xdr:from>
    <xdr:to>
      <xdr:col>4</xdr:col>
      <xdr:colOff>990600</xdr:colOff>
      <xdr:row>6</xdr:row>
      <xdr:rowOff>390525</xdr:rowOff>
    </xdr:to>
    <xdr:pic>
      <xdr:nvPicPr>
        <xdr:cNvPr id="61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895725" y="1228725"/>
          <a:ext cx="9715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16</xdr:row>
      <xdr:rowOff>19050</xdr:rowOff>
    </xdr:from>
    <xdr:to>
      <xdr:col>4</xdr:col>
      <xdr:colOff>714375</xdr:colOff>
      <xdr:row>16</xdr:row>
      <xdr:rowOff>438150</xdr:rowOff>
    </xdr:to>
    <xdr:pic>
      <xdr:nvPicPr>
        <xdr:cNvPr id="617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114800" y="5753100"/>
          <a:ext cx="4762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123825</xdr:colOff>
      <xdr:row>18</xdr:row>
      <xdr:rowOff>28575</xdr:rowOff>
    </xdr:from>
    <xdr:to>
      <xdr:col>19</xdr:col>
      <xdr:colOff>876300</xdr:colOff>
      <xdr:row>18</xdr:row>
      <xdr:rowOff>438150</xdr:rowOff>
    </xdr:to>
    <xdr:pic>
      <xdr:nvPicPr>
        <xdr:cNvPr id="61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21125" y="6677025"/>
          <a:ext cx="75247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266700</xdr:colOff>
      <xdr:row>27</xdr:row>
      <xdr:rowOff>19050</xdr:rowOff>
    </xdr:from>
    <xdr:to>
      <xdr:col>19</xdr:col>
      <xdr:colOff>695325</xdr:colOff>
      <xdr:row>27</xdr:row>
      <xdr:rowOff>428625</xdr:rowOff>
    </xdr:to>
    <xdr:pic>
      <xdr:nvPicPr>
        <xdr:cNvPr id="618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64000" y="10782300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266700</xdr:colOff>
      <xdr:row>17</xdr:row>
      <xdr:rowOff>19050</xdr:rowOff>
    </xdr:from>
    <xdr:to>
      <xdr:col>19</xdr:col>
      <xdr:colOff>742950</xdr:colOff>
      <xdr:row>17</xdr:row>
      <xdr:rowOff>447675</xdr:rowOff>
    </xdr:to>
    <xdr:pic>
      <xdr:nvPicPr>
        <xdr:cNvPr id="61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764000" y="6210300"/>
          <a:ext cx="4762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257175</xdr:colOff>
      <xdr:row>28</xdr:row>
      <xdr:rowOff>19050</xdr:rowOff>
    </xdr:from>
    <xdr:to>
      <xdr:col>19</xdr:col>
      <xdr:colOff>733425</xdr:colOff>
      <xdr:row>28</xdr:row>
      <xdr:rowOff>447675</xdr:rowOff>
    </xdr:to>
    <xdr:pic>
      <xdr:nvPicPr>
        <xdr:cNvPr id="6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754475" y="11239500"/>
          <a:ext cx="4762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209550</xdr:colOff>
      <xdr:row>9</xdr:row>
      <xdr:rowOff>19050</xdr:rowOff>
    </xdr:from>
    <xdr:to>
      <xdr:col>19</xdr:col>
      <xdr:colOff>781050</xdr:colOff>
      <xdr:row>9</xdr:row>
      <xdr:rowOff>447675</xdr:rowOff>
    </xdr:to>
    <xdr:pic>
      <xdr:nvPicPr>
        <xdr:cNvPr id="61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706850" y="2552700"/>
          <a:ext cx="5715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180975</xdr:colOff>
      <xdr:row>11</xdr:row>
      <xdr:rowOff>19050</xdr:rowOff>
    </xdr:from>
    <xdr:to>
      <xdr:col>19</xdr:col>
      <xdr:colOff>781050</xdr:colOff>
      <xdr:row>11</xdr:row>
      <xdr:rowOff>438150</xdr:rowOff>
    </xdr:to>
    <xdr:pic>
      <xdr:nvPicPr>
        <xdr:cNvPr id="61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678275" y="3467100"/>
          <a:ext cx="6000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152400</xdr:colOff>
      <xdr:row>19</xdr:row>
      <xdr:rowOff>19050</xdr:rowOff>
    </xdr:from>
    <xdr:to>
      <xdr:col>19</xdr:col>
      <xdr:colOff>866775</xdr:colOff>
      <xdr:row>19</xdr:row>
      <xdr:rowOff>447675</xdr:rowOff>
    </xdr:to>
    <xdr:pic>
      <xdr:nvPicPr>
        <xdr:cNvPr id="61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649700" y="7124700"/>
          <a:ext cx="7143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209550</xdr:colOff>
      <xdr:row>10</xdr:row>
      <xdr:rowOff>19050</xdr:rowOff>
    </xdr:from>
    <xdr:to>
      <xdr:col>19</xdr:col>
      <xdr:colOff>781050</xdr:colOff>
      <xdr:row>10</xdr:row>
      <xdr:rowOff>447675</xdr:rowOff>
    </xdr:to>
    <xdr:pic>
      <xdr:nvPicPr>
        <xdr:cNvPr id="61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706850" y="3009900"/>
          <a:ext cx="5715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180975</xdr:colOff>
      <xdr:row>12</xdr:row>
      <xdr:rowOff>19050</xdr:rowOff>
    </xdr:from>
    <xdr:to>
      <xdr:col>19</xdr:col>
      <xdr:colOff>790575</xdr:colOff>
      <xdr:row>12</xdr:row>
      <xdr:rowOff>447675</xdr:rowOff>
    </xdr:to>
    <xdr:pic>
      <xdr:nvPicPr>
        <xdr:cNvPr id="61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678275" y="3924300"/>
          <a:ext cx="6096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133350</xdr:colOff>
      <xdr:row>20</xdr:row>
      <xdr:rowOff>19050</xdr:rowOff>
    </xdr:from>
    <xdr:to>
      <xdr:col>19</xdr:col>
      <xdr:colOff>847725</xdr:colOff>
      <xdr:row>20</xdr:row>
      <xdr:rowOff>447675</xdr:rowOff>
    </xdr:to>
    <xdr:pic>
      <xdr:nvPicPr>
        <xdr:cNvPr id="61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630650" y="7581900"/>
          <a:ext cx="7143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228600</xdr:colOff>
      <xdr:row>13</xdr:row>
      <xdr:rowOff>19050</xdr:rowOff>
    </xdr:from>
    <xdr:to>
      <xdr:col>19</xdr:col>
      <xdr:colOff>752475</xdr:colOff>
      <xdr:row>13</xdr:row>
      <xdr:rowOff>438150</xdr:rowOff>
    </xdr:to>
    <xdr:pic>
      <xdr:nvPicPr>
        <xdr:cNvPr id="61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725900" y="4381500"/>
          <a:ext cx="5238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295275</xdr:colOff>
      <xdr:row>29</xdr:row>
      <xdr:rowOff>19050</xdr:rowOff>
    </xdr:from>
    <xdr:to>
      <xdr:col>19</xdr:col>
      <xdr:colOff>695325</xdr:colOff>
      <xdr:row>29</xdr:row>
      <xdr:rowOff>438150</xdr:rowOff>
    </xdr:to>
    <xdr:pic>
      <xdr:nvPicPr>
        <xdr:cNvPr id="619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6792575" y="11696700"/>
          <a:ext cx="4000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285750</xdr:colOff>
      <xdr:row>30</xdr:row>
      <xdr:rowOff>19050</xdr:rowOff>
    </xdr:from>
    <xdr:to>
      <xdr:col>19</xdr:col>
      <xdr:colOff>695325</xdr:colOff>
      <xdr:row>30</xdr:row>
      <xdr:rowOff>447675</xdr:rowOff>
    </xdr:to>
    <xdr:pic>
      <xdr:nvPicPr>
        <xdr:cNvPr id="61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6783050" y="12153900"/>
          <a:ext cx="409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276225</xdr:colOff>
      <xdr:row>31</xdr:row>
      <xdr:rowOff>19050</xdr:rowOff>
    </xdr:from>
    <xdr:to>
      <xdr:col>19</xdr:col>
      <xdr:colOff>723900</xdr:colOff>
      <xdr:row>31</xdr:row>
      <xdr:rowOff>438150</xdr:rowOff>
    </xdr:to>
    <xdr:pic>
      <xdr:nvPicPr>
        <xdr:cNvPr id="61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773525" y="12611100"/>
          <a:ext cx="4476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266700</xdr:colOff>
      <xdr:row>32</xdr:row>
      <xdr:rowOff>19050</xdr:rowOff>
    </xdr:from>
    <xdr:to>
      <xdr:col>19</xdr:col>
      <xdr:colOff>723900</xdr:colOff>
      <xdr:row>32</xdr:row>
      <xdr:rowOff>447675</xdr:rowOff>
    </xdr:to>
    <xdr:pic>
      <xdr:nvPicPr>
        <xdr:cNvPr id="61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764000" y="13068300"/>
          <a:ext cx="4572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266700</xdr:colOff>
      <xdr:row>33</xdr:row>
      <xdr:rowOff>19050</xdr:rowOff>
    </xdr:from>
    <xdr:to>
      <xdr:col>19</xdr:col>
      <xdr:colOff>733425</xdr:colOff>
      <xdr:row>33</xdr:row>
      <xdr:rowOff>438150</xdr:rowOff>
    </xdr:to>
    <xdr:pic>
      <xdr:nvPicPr>
        <xdr:cNvPr id="6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764000" y="13525500"/>
          <a:ext cx="4667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295275</xdr:colOff>
      <xdr:row>22</xdr:row>
      <xdr:rowOff>19050</xdr:rowOff>
    </xdr:from>
    <xdr:to>
      <xdr:col>19</xdr:col>
      <xdr:colOff>704850</xdr:colOff>
      <xdr:row>22</xdr:row>
      <xdr:rowOff>447675</xdr:rowOff>
    </xdr:to>
    <xdr:pic>
      <xdr:nvPicPr>
        <xdr:cNvPr id="619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6792575" y="8496300"/>
          <a:ext cx="409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38100</xdr:colOff>
      <xdr:row>23</xdr:row>
      <xdr:rowOff>19050</xdr:rowOff>
    </xdr:from>
    <xdr:to>
      <xdr:col>20</xdr:col>
      <xdr:colOff>0</xdr:colOff>
      <xdr:row>23</xdr:row>
      <xdr:rowOff>438150</xdr:rowOff>
    </xdr:to>
    <xdr:pic>
      <xdr:nvPicPr>
        <xdr:cNvPr id="61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6535400" y="8953500"/>
          <a:ext cx="9429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123825</xdr:colOff>
      <xdr:row>24</xdr:row>
      <xdr:rowOff>19050</xdr:rowOff>
    </xdr:from>
    <xdr:to>
      <xdr:col>19</xdr:col>
      <xdr:colOff>847725</xdr:colOff>
      <xdr:row>24</xdr:row>
      <xdr:rowOff>438150</xdr:rowOff>
    </xdr:to>
    <xdr:pic>
      <xdr:nvPicPr>
        <xdr:cNvPr id="61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6621125" y="9410700"/>
          <a:ext cx="7239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304800</xdr:colOff>
      <xdr:row>34</xdr:row>
      <xdr:rowOff>19050</xdr:rowOff>
    </xdr:from>
    <xdr:to>
      <xdr:col>19</xdr:col>
      <xdr:colOff>714375</xdr:colOff>
      <xdr:row>34</xdr:row>
      <xdr:rowOff>447675</xdr:rowOff>
    </xdr:to>
    <xdr:pic>
      <xdr:nvPicPr>
        <xdr:cNvPr id="6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6802100" y="13982700"/>
          <a:ext cx="409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314325</xdr:colOff>
      <xdr:row>35</xdr:row>
      <xdr:rowOff>19050</xdr:rowOff>
    </xdr:from>
    <xdr:to>
      <xdr:col>19</xdr:col>
      <xdr:colOff>723900</xdr:colOff>
      <xdr:row>35</xdr:row>
      <xdr:rowOff>447675</xdr:rowOff>
    </xdr:to>
    <xdr:pic>
      <xdr:nvPicPr>
        <xdr:cNvPr id="61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6811625" y="14439900"/>
          <a:ext cx="409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266700</xdr:colOff>
      <xdr:row>36</xdr:row>
      <xdr:rowOff>19050</xdr:rowOff>
    </xdr:from>
    <xdr:to>
      <xdr:col>19</xdr:col>
      <xdr:colOff>781050</xdr:colOff>
      <xdr:row>37</xdr:row>
      <xdr:rowOff>0</xdr:rowOff>
    </xdr:to>
    <xdr:pic>
      <xdr:nvPicPr>
        <xdr:cNvPr id="62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6764000" y="14897100"/>
          <a:ext cx="5143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285750</xdr:colOff>
      <xdr:row>37</xdr:row>
      <xdr:rowOff>19050</xdr:rowOff>
    </xdr:from>
    <xdr:to>
      <xdr:col>19</xdr:col>
      <xdr:colOff>742950</xdr:colOff>
      <xdr:row>37</xdr:row>
      <xdr:rowOff>447675</xdr:rowOff>
    </xdr:to>
    <xdr:pic>
      <xdr:nvPicPr>
        <xdr:cNvPr id="62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783050" y="15354300"/>
          <a:ext cx="4572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276225</xdr:colOff>
      <xdr:row>38</xdr:row>
      <xdr:rowOff>19050</xdr:rowOff>
    </xdr:from>
    <xdr:to>
      <xdr:col>19</xdr:col>
      <xdr:colOff>742950</xdr:colOff>
      <xdr:row>38</xdr:row>
      <xdr:rowOff>438150</xdr:rowOff>
    </xdr:to>
    <xdr:pic>
      <xdr:nvPicPr>
        <xdr:cNvPr id="62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6773525" y="15811500"/>
          <a:ext cx="4667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152400</xdr:colOff>
      <xdr:row>8</xdr:row>
      <xdr:rowOff>19050</xdr:rowOff>
    </xdr:from>
    <xdr:to>
      <xdr:col>19</xdr:col>
      <xdr:colOff>800100</xdr:colOff>
      <xdr:row>8</xdr:row>
      <xdr:rowOff>438150</xdr:rowOff>
    </xdr:to>
    <xdr:pic>
      <xdr:nvPicPr>
        <xdr:cNvPr id="62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6649700" y="2095500"/>
          <a:ext cx="6477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257175</xdr:colOff>
      <xdr:row>14</xdr:row>
      <xdr:rowOff>19050</xdr:rowOff>
    </xdr:from>
    <xdr:to>
      <xdr:col>19</xdr:col>
      <xdr:colOff>762000</xdr:colOff>
      <xdr:row>14</xdr:row>
      <xdr:rowOff>447675</xdr:rowOff>
    </xdr:to>
    <xdr:pic>
      <xdr:nvPicPr>
        <xdr:cNvPr id="62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6754475" y="4838700"/>
          <a:ext cx="5048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295275</xdr:colOff>
      <xdr:row>39</xdr:row>
      <xdr:rowOff>19050</xdr:rowOff>
    </xdr:from>
    <xdr:to>
      <xdr:col>19</xdr:col>
      <xdr:colOff>733425</xdr:colOff>
      <xdr:row>39</xdr:row>
      <xdr:rowOff>438150</xdr:rowOff>
    </xdr:to>
    <xdr:pic>
      <xdr:nvPicPr>
        <xdr:cNvPr id="6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6792575" y="1626870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247650</xdr:colOff>
      <xdr:row>15</xdr:row>
      <xdr:rowOff>19050</xdr:rowOff>
    </xdr:from>
    <xdr:to>
      <xdr:col>19</xdr:col>
      <xdr:colOff>733425</xdr:colOff>
      <xdr:row>15</xdr:row>
      <xdr:rowOff>447675</xdr:rowOff>
    </xdr:to>
    <xdr:pic>
      <xdr:nvPicPr>
        <xdr:cNvPr id="62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6744950" y="5295900"/>
          <a:ext cx="4857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152400</xdr:colOff>
      <xdr:row>7</xdr:row>
      <xdr:rowOff>19050</xdr:rowOff>
    </xdr:from>
    <xdr:to>
      <xdr:col>19</xdr:col>
      <xdr:colOff>838200</xdr:colOff>
      <xdr:row>7</xdr:row>
      <xdr:rowOff>447675</xdr:rowOff>
    </xdr:to>
    <xdr:pic>
      <xdr:nvPicPr>
        <xdr:cNvPr id="62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6649700" y="1638300"/>
          <a:ext cx="6858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142875</xdr:colOff>
      <xdr:row>21</xdr:row>
      <xdr:rowOff>19050</xdr:rowOff>
    </xdr:from>
    <xdr:to>
      <xdr:col>19</xdr:col>
      <xdr:colOff>866775</xdr:colOff>
      <xdr:row>21</xdr:row>
      <xdr:rowOff>438150</xdr:rowOff>
    </xdr:to>
    <xdr:pic>
      <xdr:nvPicPr>
        <xdr:cNvPr id="62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6640175" y="8039100"/>
          <a:ext cx="7239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142875</xdr:colOff>
      <xdr:row>25</xdr:row>
      <xdr:rowOff>19050</xdr:rowOff>
    </xdr:from>
    <xdr:to>
      <xdr:col>19</xdr:col>
      <xdr:colOff>866775</xdr:colOff>
      <xdr:row>25</xdr:row>
      <xdr:rowOff>438150</xdr:rowOff>
    </xdr:to>
    <xdr:pic>
      <xdr:nvPicPr>
        <xdr:cNvPr id="62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6640175" y="9867900"/>
          <a:ext cx="7239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123825</xdr:colOff>
      <xdr:row>26</xdr:row>
      <xdr:rowOff>19050</xdr:rowOff>
    </xdr:from>
    <xdr:to>
      <xdr:col>19</xdr:col>
      <xdr:colOff>857250</xdr:colOff>
      <xdr:row>26</xdr:row>
      <xdr:rowOff>438150</xdr:rowOff>
    </xdr:to>
    <xdr:pic>
      <xdr:nvPicPr>
        <xdr:cNvPr id="62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6621125" y="10325100"/>
          <a:ext cx="7334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19050</xdr:colOff>
      <xdr:row>6</xdr:row>
      <xdr:rowOff>66675</xdr:rowOff>
    </xdr:from>
    <xdr:to>
      <xdr:col>20</xdr:col>
      <xdr:colOff>9525</xdr:colOff>
      <xdr:row>6</xdr:row>
      <xdr:rowOff>390525</xdr:rowOff>
    </xdr:to>
    <xdr:pic>
      <xdr:nvPicPr>
        <xdr:cNvPr id="62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6516350" y="1228725"/>
          <a:ext cx="9715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238125</xdr:colOff>
      <xdr:row>16</xdr:row>
      <xdr:rowOff>19050</xdr:rowOff>
    </xdr:from>
    <xdr:to>
      <xdr:col>19</xdr:col>
      <xdr:colOff>714375</xdr:colOff>
      <xdr:row>16</xdr:row>
      <xdr:rowOff>438150</xdr:rowOff>
    </xdr:to>
    <xdr:pic>
      <xdr:nvPicPr>
        <xdr:cNvPr id="62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6735425" y="5753100"/>
          <a:ext cx="4762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3</xdr:row>
      <xdr:rowOff>19050</xdr:rowOff>
    </xdr:from>
    <xdr:to>
      <xdr:col>4</xdr:col>
      <xdr:colOff>657225</xdr:colOff>
      <xdr:row>3</xdr:row>
      <xdr:rowOff>447675</xdr:rowOff>
    </xdr:to>
    <xdr:pic>
      <xdr:nvPicPr>
        <xdr:cNvPr id="71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8625" y="571500"/>
          <a:ext cx="409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4</xdr:row>
      <xdr:rowOff>19050</xdr:rowOff>
    </xdr:from>
    <xdr:to>
      <xdr:col>4</xdr:col>
      <xdr:colOff>695325</xdr:colOff>
      <xdr:row>4</xdr:row>
      <xdr:rowOff>447675</xdr:rowOff>
    </xdr:to>
    <xdr:pic>
      <xdr:nvPicPr>
        <xdr:cNvPr id="71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10050" y="1028700"/>
          <a:ext cx="4762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5</xdr:row>
      <xdr:rowOff>19050</xdr:rowOff>
    </xdr:from>
    <xdr:to>
      <xdr:col>4</xdr:col>
      <xdr:colOff>752475</xdr:colOff>
      <xdr:row>5</xdr:row>
      <xdr:rowOff>447675</xdr:rowOff>
    </xdr:to>
    <xdr:pic>
      <xdr:nvPicPr>
        <xdr:cNvPr id="71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52900" y="1485900"/>
          <a:ext cx="5905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6</xdr:row>
      <xdr:rowOff>19050</xdr:rowOff>
    </xdr:from>
    <xdr:to>
      <xdr:col>4</xdr:col>
      <xdr:colOff>657225</xdr:colOff>
      <xdr:row>6</xdr:row>
      <xdr:rowOff>438150</xdr:rowOff>
    </xdr:to>
    <xdr:pic>
      <xdr:nvPicPr>
        <xdr:cNvPr id="71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943100"/>
          <a:ext cx="3714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8</xdr:row>
      <xdr:rowOff>19050</xdr:rowOff>
    </xdr:from>
    <xdr:to>
      <xdr:col>4</xdr:col>
      <xdr:colOff>685800</xdr:colOff>
      <xdr:row>8</xdr:row>
      <xdr:rowOff>438150</xdr:rowOff>
    </xdr:to>
    <xdr:pic>
      <xdr:nvPicPr>
        <xdr:cNvPr id="71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86250" y="2857500"/>
          <a:ext cx="3905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9</xdr:row>
      <xdr:rowOff>19050</xdr:rowOff>
    </xdr:from>
    <xdr:to>
      <xdr:col>4</xdr:col>
      <xdr:colOff>676275</xdr:colOff>
      <xdr:row>9</xdr:row>
      <xdr:rowOff>447675</xdr:rowOff>
    </xdr:to>
    <xdr:pic>
      <xdr:nvPicPr>
        <xdr:cNvPr id="717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276725" y="3314700"/>
          <a:ext cx="3905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11</xdr:row>
      <xdr:rowOff>19050</xdr:rowOff>
    </xdr:from>
    <xdr:to>
      <xdr:col>4</xdr:col>
      <xdr:colOff>714375</xdr:colOff>
      <xdr:row>11</xdr:row>
      <xdr:rowOff>447675</xdr:rowOff>
    </xdr:to>
    <xdr:pic>
      <xdr:nvPicPr>
        <xdr:cNvPr id="71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29100" y="4229100"/>
          <a:ext cx="4762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12</xdr:row>
      <xdr:rowOff>19050</xdr:rowOff>
    </xdr:from>
    <xdr:to>
      <xdr:col>4</xdr:col>
      <xdr:colOff>704850</xdr:colOff>
      <xdr:row>12</xdr:row>
      <xdr:rowOff>447675</xdr:rowOff>
    </xdr:to>
    <xdr:pic>
      <xdr:nvPicPr>
        <xdr:cNvPr id="71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19575" y="4686300"/>
          <a:ext cx="4762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7</xdr:row>
      <xdr:rowOff>19050</xdr:rowOff>
    </xdr:from>
    <xdr:to>
      <xdr:col>4</xdr:col>
      <xdr:colOff>819150</xdr:colOff>
      <xdr:row>7</xdr:row>
      <xdr:rowOff>438150</xdr:rowOff>
    </xdr:to>
    <xdr:pic>
      <xdr:nvPicPr>
        <xdr:cNvPr id="717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43375" y="2400300"/>
          <a:ext cx="6667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10</xdr:row>
      <xdr:rowOff>9525</xdr:rowOff>
    </xdr:from>
    <xdr:to>
      <xdr:col>4</xdr:col>
      <xdr:colOff>657225</xdr:colOff>
      <xdr:row>10</xdr:row>
      <xdr:rowOff>438150</xdr:rowOff>
    </xdr:to>
    <xdr:pic>
      <xdr:nvPicPr>
        <xdr:cNvPr id="7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257675" y="3762375"/>
          <a:ext cx="3905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8</xdr:row>
      <xdr:rowOff>19050</xdr:rowOff>
    </xdr:from>
    <xdr:to>
      <xdr:col>4</xdr:col>
      <xdr:colOff>600075</xdr:colOff>
      <xdr:row>8</xdr:row>
      <xdr:rowOff>438150</xdr:rowOff>
    </xdr:to>
    <xdr:pic>
      <xdr:nvPicPr>
        <xdr:cNvPr id="81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0" y="2857500"/>
          <a:ext cx="3333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6</xdr:row>
      <xdr:rowOff>9525</xdr:rowOff>
    </xdr:from>
    <xdr:to>
      <xdr:col>4</xdr:col>
      <xdr:colOff>590550</xdr:colOff>
      <xdr:row>6</xdr:row>
      <xdr:rowOff>438150</xdr:rowOff>
    </xdr:to>
    <xdr:pic>
      <xdr:nvPicPr>
        <xdr:cNvPr id="8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9525" y="1933575"/>
          <a:ext cx="3333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9</xdr:row>
      <xdr:rowOff>28575</xdr:rowOff>
    </xdr:from>
    <xdr:to>
      <xdr:col>4</xdr:col>
      <xdr:colOff>657225</xdr:colOff>
      <xdr:row>9</xdr:row>
      <xdr:rowOff>447675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81425" y="332422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7</xdr:row>
      <xdr:rowOff>9525</xdr:rowOff>
    </xdr:from>
    <xdr:to>
      <xdr:col>4</xdr:col>
      <xdr:colOff>609600</xdr:colOff>
      <xdr:row>7</xdr:row>
      <xdr:rowOff>438150</xdr:rowOff>
    </xdr:to>
    <xdr:pic>
      <xdr:nvPicPr>
        <xdr:cNvPr id="81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00" y="2390775"/>
          <a:ext cx="3619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5</xdr:row>
      <xdr:rowOff>19050</xdr:rowOff>
    </xdr:from>
    <xdr:to>
      <xdr:col>4</xdr:col>
      <xdr:colOff>666750</xdr:colOff>
      <xdr:row>5</xdr:row>
      <xdr:rowOff>447675</xdr:rowOff>
    </xdr:to>
    <xdr:pic>
      <xdr:nvPicPr>
        <xdr:cNvPr id="81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52850" y="1485900"/>
          <a:ext cx="4762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3</xdr:row>
      <xdr:rowOff>19050</xdr:rowOff>
    </xdr:from>
    <xdr:to>
      <xdr:col>4</xdr:col>
      <xdr:colOff>619125</xdr:colOff>
      <xdr:row>3</xdr:row>
      <xdr:rowOff>438150</xdr:rowOff>
    </xdr:to>
    <xdr:pic>
      <xdr:nvPicPr>
        <xdr:cNvPr id="81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29050" y="571500"/>
          <a:ext cx="3524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4</xdr:row>
      <xdr:rowOff>19050</xdr:rowOff>
    </xdr:from>
    <xdr:to>
      <xdr:col>4</xdr:col>
      <xdr:colOff>600075</xdr:colOff>
      <xdr:row>4</xdr:row>
      <xdr:rowOff>438150</xdr:rowOff>
    </xdr:to>
    <xdr:pic>
      <xdr:nvPicPr>
        <xdr:cNvPr id="81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10000" y="1028700"/>
          <a:ext cx="3524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3</xdr:row>
      <xdr:rowOff>19050</xdr:rowOff>
    </xdr:from>
    <xdr:to>
      <xdr:col>4</xdr:col>
      <xdr:colOff>914400</xdr:colOff>
      <xdr:row>3</xdr:row>
      <xdr:rowOff>447675</xdr:rowOff>
    </xdr:to>
    <xdr:pic>
      <xdr:nvPicPr>
        <xdr:cNvPr id="92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5" y="714375"/>
          <a:ext cx="8096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4</xdr:row>
      <xdr:rowOff>19050</xdr:rowOff>
    </xdr:from>
    <xdr:to>
      <xdr:col>4</xdr:col>
      <xdr:colOff>904875</xdr:colOff>
      <xdr:row>4</xdr:row>
      <xdr:rowOff>447675</xdr:rowOff>
    </xdr:to>
    <xdr:pic>
      <xdr:nvPicPr>
        <xdr:cNvPr id="92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33800" y="1171575"/>
          <a:ext cx="790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5</xdr:row>
      <xdr:rowOff>19050</xdr:rowOff>
    </xdr:from>
    <xdr:to>
      <xdr:col>4</xdr:col>
      <xdr:colOff>895350</xdr:colOff>
      <xdr:row>5</xdr:row>
      <xdr:rowOff>447675</xdr:rowOff>
    </xdr:to>
    <xdr:pic>
      <xdr:nvPicPr>
        <xdr:cNvPr id="92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24275" y="1628775"/>
          <a:ext cx="7905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6</xdr:row>
      <xdr:rowOff>19050</xdr:rowOff>
    </xdr:from>
    <xdr:to>
      <xdr:col>4</xdr:col>
      <xdr:colOff>809625</xdr:colOff>
      <xdr:row>6</xdr:row>
      <xdr:rowOff>438150</xdr:rowOff>
    </xdr:to>
    <xdr:pic>
      <xdr:nvPicPr>
        <xdr:cNvPr id="92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0" y="2085975"/>
          <a:ext cx="6191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7</xdr:row>
      <xdr:rowOff>19050</xdr:rowOff>
    </xdr:from>
    <xdr:to>
      <xdr:col>4</xdr:col>
      <xdr:colOff>809625</xdr:colOff>
      <xdr:row>7</xdr:row>
      <xdr:rowOff>438150</xdr:rowOff>
    </xdr:to>
    <xdr:pic>
      <xdr:nvPicPr>
        <xdr:cNvPr id="92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0" y="2543175"/>
          <a:ext cx="6191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8</xdr:row>
      <xdr:rowOff>19050</xdr:rowOff>
    </xdr:from>
    <xdr:to>
      <xdr:col>4</xdr:col>
      <xdr:colOff>828675</xdr:colOff>
      <xdr:row>8</xdr:row>
      <xdr:rowOff>447675</xdr:rowOff>
    </xdr:to>
    <xdr:pic>
      <xdr:nvPicPr>
        <xdr:cNvPr id="92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0" y="3000375"/>
          <a:ext cx="6381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9</xdr:row>
      <xdr:rowOff>19050</xdr:rowOff>
    </xdr:from>
    <xdr:to>
      <xdr:col>4</xdr:col>
      <xdr:colOff>838200</xdr:colOff>
      <xdr:row>9</xdr:row>
      <xdr:rowOff>447675</xdr:rowOff>
    </xdr:to>
    <xdr:pic>
      <xdr:nvPicPr>
        <xdr:cNvPr id="92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9525" y="3457575"/>
          <a:ext cx="6381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10</xdr:row>
      <xdr:rowOff>19050</xdr:rowOff>
    </xdr:from>
    <xdr:to>
      <xdr:col>4</xdr:col>
      <xdr:colOff>828675</xdr:colOff>
      <xdr:row>10</xdr:row>
      <xdr:rowOff>438150</xdr:rowOff>
    </xdr:to>
    <xdr:pic>
      <xdr:nvPicPr>
        <xdr:cNvPr id="92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9525" y="3914775"/>
          <a:ext cx="6286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11</xdr:row>
      <xdr:rowOff>19050</xdr:rowOff>
    </xdr:from>
    <xdr:to>
      <xdr:col>4</xdr:col>
      <xdr:colOff>838200</xdr:colOff>
      <xdr:row>11</xdr:row>
      <xdr:rowOff>447675</xdr:rowOff>
    </xdr:to>
    <xdr:pic>
      <xdr:nvPicPr>
        <xdr:cNvPr id="92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00" y="4371975"/>
          <a:ext cx="6477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12</xdr:row>
      <xdr:rowOff>19050</xdr:rowOff>
    </xdr:from>
    <xdr:to>
      <xdr:col>4</xdr:col>
      <xdr:colOff>809625</xdr:colOff>
      <xdr:row>12</xdr:row>
      <xdr:rowOff>428625</xdr:rowOff>
    </xdr:to>
    <xdr:pic>
      <xdr:nvPicPr>
        <xdr:cNvPr id="92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00" y="4829175"/>
          <a:ext cx="6191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13</xdr:row>
      <xdr:rowOff>19050</xdr:rowOff>
    </xdr:from>
    <xdr:to>
      <xdr:col>4</xdr:col>
      <xdr:colOff>895350</xdr:colOff>
      <xdr:row>13</xdr:row>
      <xdr:rowOff>438150</xdr:rowOff>
    </xdr:to>
    <xdr:pic>
      <xdr:nvPicPr>
        <xdr:cNvPr id="92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5286375"/>
          <a:ext cx="7905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14</xdr:row>
      <xdr:rowOff>19050</xdr:rowOff>
    </xdr:from>
    <xdr:to>
      <xdr:col>4</xdr:col>
      <xdr:colOff>876300</xdr:colOff>
      <xdr:row>14</xdr:row>
      <xdr:rowOff>438150</xdr:rowOff>
    </xdr:to>
    <xdr:pic>
      <xdr:nvPicPr>
        <xdr:cNvPr id="92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43325" y="5743575"/>
          <a:ext cx="7524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15</xdr:row>
      <xdr:rowOff>19050</xdr:rowOff>
    </xdr:from>
    <xdr:to>
      <xdr:col>4</xdr:col>
      <xdr:colOff>800100</xdr:colOff>
      <xdr:row>15</xdr:row>
      <xdr:rowOff>428625</xdr:rowOff>
    </xdr:to>
    <xdr:pic>
      <xdr:nvPicPr>
        <xdr:cNvPr id="92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9525" y="6200775"/>
          <a:ext cx="60007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16</xdr:row>
      <xdr:rowOff>19050</xdr:rowOff>
    </xdr:from>
    <xdr:to>
      <xdr:col>4</xdr:col>
      <xdr:colOff>809625</xdr:colOff>
      <xdr:row>16</xdr:row>
      <xdr:rowOff>438150</xdr:rowOff>
    </xdr:to>
    <xdr:pic>
      <xdr:nvPicPr>
        <xdr:cNvPr id="92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0" y="6657975"/>
          <a:ext cx="6191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17</xdr:row>
      <xdr:rowOff>19050</xdr:rowOff>
    </xdr:from>
    <xdr:to>
      <xdr:col>4</xdr:col>
      <xdr:colOff>800100</xdr:colOff>
      <xdr:row>17</xdr:row>
      <xdr:rowOff>438150</xdr:rowOff>
    </xdr:to>
    <xdr:pic>
      <xdr:nvPicPr>
        <xdr:cNvPr id="92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0475" y="7115175"/>
          <a:ext cx="6191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18</xdr:row>
      <xdr:rowOff>19050</xdr:rowOff>
    </xdr:from>
    <xdr:to>
      <xdr:col>4</xdr:col>
      <xdr:colOff>809625</xdr:colOff>
      <xdr:row>18</xdr:row>
      <xdr:rowOff>447675</xdr:rowOff>
    </xdr:to>
    <xdr:pic>
      <xdr:nvPicPr>
        <xdr:cNvPr id="92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0475" y="7572375"/>
          <a:ext cx="6286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19</xdr:row>
      <xdr:rowOff>28575</xdr:rowOff>
    </xdr:from>
    <xdr:to>
      <xdr:col>4</xdr:col>
      <xdr:colOff>800100</xdr:colOff>
      <xdr:row>19</xdr:row>
      <xdr:rowOff>438150</xdr:rowOff>
    </xdr:to>
    <xdr:pic>
      <xdr:nvPicPr>
        <xdr:cNvPr id="92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00" y="8039100"/>
          <a:ext cx="60960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20</xdr:row>
      <xdr:rowOff>19050</xdr:rowOff>
    </xdr:from>
    <xdr:to>
      <xdr:col>4</xdr:col>
      <xdr:colOff>942975</xdr:colOff>
      <xdr:row>20</xdr:row>
      <xdr:rowOff>438150</xdr:rowOff>
    </xdr:to>
    <xdr:pic>
      <xdr:nvPicPr>
        <xdr:cNvPr id="923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95700" y="8486775"/>
          <a:ext cx="8667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21</xdr:row>
      <xdr:rowOff>28575</xdr:rowOff>
    </xdr:from>
    <xdr:to>
      <xdr:col>4</xdr:col>
      <xdr:colOff>952500</xdr:colOff>
      <xdr:row>21</xdr:row>
      <xdr:rowOff>428625</xdr:rowOff>
    </xdr:to>
    <xdr:pic>
      <xdr:nvPicPr>
        <xdr:cNvPr id="92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705225" y="8953500"/>
          <a:ext cx="86677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4</xdr:col>
      <xdr:colOff>590550</xdr:colOff>
      <xdr:row>3</xdr:row>
      <xdr:rowOff>447675</xdr:rowOff>
    </xdr:to>
    <xdr:pic>
      <xdr:nvPicPr>
        <xdr:cNvPr id="1024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3325" y="571500"/>
          <a:ext cx="4476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4</xdr:row>
      <xdr:rowOff>19050</xdr:rowOff>
    </xdr:from>
    <xdr:to>
      <xdr:col>4</xdr:col>
      <xdr:colOff>590550</xdr:colOff>
      <xdr:row>4</xdr:row>
      <xdr:rowOff>438150</xdr:rowOff>
    </xdr:to>
    <xdr:pic>
      <xdr:nvPicPr>
        <xdr:cNvPr id="102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3325" y="1028700"/>
          <a:ext cx="4476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5</xdr:row>
      <xdr:rowOff>19050</xdr:rowOff>
    </xdr:from>
    <xdr:to>
      <xdr:col>4</xdr:col>
      <xdr:colOff>581025</xdr:colOff>
      <xdr:row>5</xdr:row>
      <xdr:rowOff>447675</xdr:rowOff>
    </xdr:to>
    <xdr:pic>
      <xdr:nvPicPr>
        <xdr:cNvPr id="102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52850" y="1485900"/>
          <a:ext cx="4286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7</xdr:row>
      <xdr:rowOff>19050</xdr:rowOff>
    </xdr:from>
    <xdr:to>
      <xdr:col>4</xdr:col>
      <xdr:colOff>571500</xdr:colOff>
      <xdr:row>7</xdr:row>
      <xdr:rowOff>438150</xdr:rowOff>
    </xdr:to>
    <xdr:pic>
      <xdr:nvPicPr>
        <xdr:cNvPr id="102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52850" y="2400300"/>
          <a:ext cx="4191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8</xdr:row>
      <xdr:rowOff>19050</xdr:rowOff>
    </xdr:from>
    <xdr:to>
      <xdr:col>4</xdr:col>
      <xdr:colOff>628650</xdr:colOff>
      <xdr:row>8</xdr:row>
      <xdr:rowOff>438150</xdr:rowOff>
    </xdr:to>
    <xdr:pic>
      <xdr:nvPicPr>
        <xdr:cNvPr id="102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05225" y="2857500"/>
          <a:ext cx="5238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9</xdr:row>
      <xdr:rowOff>19050</xdr:rowOff>
    </xdr:from>
    <xdr:to>
      <xdr:col>4</xdr:col>
      <xdr:colOff>542925</xdr:colOff>
      <xdr:row>9</xdr:row>
      <xdr:rowOff>438150</xdr:rowOff>
    </xdr:to>
    <xdr:pic>
      <xdr:nvPicPr>
        <xdr:cNvPr id="102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90950" y="3314700"/>
          <a:ext cx="3524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10</xdr:row>
      <xdr:rowOff>19050</xdr:rowOff>
    </xdr:from>
    <xdr:to>
      <xdr:col>4</xdr:col>
      <xdr:colOff>581025</xdr:colOff>
      <xdr:row>10</xdr:row>
      <xdr:rowOff>438150</xdr:rowOff>
    </xdr:to>
    <xdr:pic>
      <xdr:nvPicPr>
        <xdr:cNvPr id="102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3771900"/>
          <a:ext cx="4191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6</xdr:row>
      <xdr:rowOff>19050</xdr:rowOff>
    </xdr:from>
    <xdr:to>
      <xdr:col>4</xdr:col>
      <xdr:colOff>571500</xdr:colOff>
      <xdr:row>6</xdr:row>
      <xdr:rowOff>438150</xdr:rowOff>
    </xdr:to>
    <xdr:pic>
      <xdr:nvPicPr>
        <xdr:cNvPr id="102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52850" y="1943100"/>
          <a:ext cx="4191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I217"/>
  <sheetViews>
    <sheetView workbookViewId="0">
      <pane ySplit="9" topLeftCell="A10" activePane="bottomLeft" state="frozen"/>
      <selection pane="bottomLeft" activeCell="H8" sqref="H8:H9"/>
    </sheetView>
  </sheetViews>
  <sheetFormatPr defaultRowHeight="12.75"/>
  <cols>
    <col min="1" max="1" width="9.140625" style="4"/>
    <col min="2" max="2" width="4" style="4" bestFit="1" customWidth="1"/>
    <col min="3" max="3" width="16.5703125" style="35" bestFit="1" customWidth="1"/>
    <col min="4" max="4" width="35.85546875" style="37" bestFit="1" customWidth="1"/>
    <col min="5" max="5" width="15.42578125" style="35" bestFit="1" customWidth="1"/>
    <col min="6" max="6" width="15.140625" style="4" customWidth="1"/>
    <col min="7" max="7" width="17.28515625" style="4" customWidth="1"/>
    <col min="8" max="8" width="11.7109375" style="4" customWidth="1"/>
    <col min="9" max="9" width="38.140625" style="4" customWidth="1"/>
    <col min="10" max="16384" width="9.140625" style="4"/>
  </cols>
  <sheetData>
    <row r="1" spans="2:9">
      <c r="B1" s="39"/>
      <c r="C1" s="39"/>
      <c r="D1" s="39"/>
      <c r="E1" s="39"/>
      <c r="F1" s="39"/>
      <c r="G1" s="39"/>
      <c r="H1" s="39"/>
      <c r="I1" s="39"/>
    </row>
    <row r="2" spans="2:9">
      <c r="B2" s="39"/>
      <c r="C2" s="39"/>
      <c r="D2" s="39"/>
      <c r="E2" s="39"/>
      <c r="F2" s="39"/>
      <c r="G2" s="39"/>
      <c r="H2" s="39"/>
      <c r="I2" s="39"/>
    </row>
    <row r="3" spans="2:9" ht="48" customHeight="1" thickBot="1">
      <c r="B3" s="50" t="s">
        <v>612</v>
      </c>
      <c r="C3" s="50"/>
      <c r="D3" s="50"/>
      <c r="E3" s="50"/>
      <c r="F3" s="50"/>
      <c r="G3" s="50"/>
      <c r="H3" s="50"/>
      <c r="I3" s="50"/>
    </row>
    <row r="4" spans="2:9" ht="30" customHeight="1">
      <c r="B4" s="39"/>
      <c r="C4" s="39"/>
      <c r="D4" s="39"/>
      <c r="E4" s="39"/>
      <c r="F4" s="39"/>
      <c r="G4" s="39"/>
      <c r="H4" s="39"/>
      <c r="I4" s="42" t="s">
        <v>613</v>
      </c>
    </row>
    <row r="5" spans="2:9" ht="15" customHeight="1" thickBot="1">
      <c r="B5" s="39"/>
      <c r="C5" s="39"/>
      <c r="D5" s="39"/>
      <c r="E5" s="39"/>
      <c r="F5" s="39"/>
      <c r="G5" s="39"/>
      <c r="H5" s="39"/>
      <c r="I5" s="43" t="s">
        <v>614</v>
      </c>
    </row>
    <row r="6" spans="2:9">
      <c r="B6" s="39"/>
      <c r="C6" s="39"/>
      <c r="D6" s="39"/>
      <c r="E6" s="39"/>
      <c r="F6" s="39"/>
      <c r="G6" s="39"/>
      <c r="H6" s="39"/>
      <c r="I6" s="41"/>
    </row>
    <row r="7" spans="2:9">
      <c r="I7" s="4" t="s">
        <v>604</v>
      </c>
    </row>
    <row r="8" spans="2:9">
      <c r="B8" s="55" t="s">
        <v>360</v>
      </c>
      <c r="C8" s="56" t="s">
        <v>605</v>
      </c>
      <c r="D8" s="57" t="s">
        <v>606</v>
      </c>
      <c r="E8" s="57" t="s">
        <v>607</v>
      </c>
      <c r="F8" s="53" t="s">
        <v>608</v>
      </c>
      <c r="G8" s="53" t="s">
        <v>616</v>
      </c>
      <c r="H8" s="51" t="s">
        <v>619</v>
      </c>
      <c r="I8" s="53" t="s">
        <v>609</v>
      </c>
    </row>
    <row r="9" spans="2:9">
      <c r="B9" s="55"/>
      <c r="C9" s="56"/>
      <c r="D9" s="59"/>
      <c r="E9" s="58"/>
      <c r="F9" s="54"/>
      <c r="G9" s="54"/>
      <c r="H9" s="52"/>
      <c r="I9" s="54"/>
    </row>
    <row r="10" spans="2:9" ht="36" customHeight="1">
      <c r="B10" s="8">
        <v>1</v>
      </c>
      <c r="C10" s="33" t="s">
        <v>2</v>
      </c>
      <c r="D10" s="36" t="s">
        <v>3</v>
      </c>
      <c r="E10" s="33" t="s">
        <v>1</v>
      </c>
      <c r="F10" s="8"/>
      <c r="G10" s="8" t="s">
        <v>397</v>
      </c>
      <c r="H10" s="8">
        <v>28.5</v>
      </c>
      <c r="I10" s="8" t="s">
        <v>552</v>
      </c>
    </row>
    <row r="11" spans="2:9" ht="36" customHeight="1">
      <c r="B11" s="8">
        <f>B10+1</f>
        <v>2</v>
      </c>
      <c r="C11" s="33" t="s">
        <v>4</v>
      </c>
      <c r="D11" s="36" t="s">
        <v>564</v>
      </c>
      <c r="E11" s="33" t="s">
        <v>510</v>
      </c>
      <c r="F11" s="8"/>
      <c r="G11" s="8" t="s">
        <v>472</v>
      </c>
      <c r="H11" s="8">
        <v>5.8</v>
      </c>
      <c r="I11" s="8" t="s">
        <v>477</v>
      </c>
    </row>
    <row r="12" spans="2:9" ht="36" customHeight="1">
      <c r="B12" s="8">
        <f>B11+1</f>
        <v>3</v>
      </c>
      <c r="C12" s="33" t="s">
        <v>6</v>
      </c>
      <c r="D12" s="36" t="s">
        <v>7</v>
      </c>
      <c r="E12" s="33" t="s">
        <v>510</v>
      </c>
      <c r="F12" s="8"/>
      <c r="G12" s="8">
        <v>22</v>
      </c>
      <c r="H12" s="8">
        <v>5.9</v>
      </c>
      <c r="I12" s="8" t="s">
        <v>481</v>
      </c>
    </row>
    <row r="13" spans="2:9" ht="36" customHeight="1">
      <c r="B13" s="8">
        <f t="shared" ref="B13:B76" si="0">B12+1</f>
        <v>4</v>
      </c>
      <c r="C13" s="33" t="s">
        <v>8</v>
      </c>
      <c r="D13" s="36" t="s">
        <v>9</v>
      </c>
      <c r="E13" s="33" t="s">
        <v>509</v>
      </c>
      <c r="F13" s="8"/>
      <c r="G13" s="8" t="s">
        <v>459</v>
      </c>
      <c r="H13" s="8">
        <v>4.5</v>
      </c>
      <c r="I13" s="8" t="s">
        <v>565</v>
      </c>
    </row>
    <row r="14" spans="2:9" ht="36" customHeight="1">
      <c r="B14" s="8">
        <f t="shared" si="0"/>
        <v>5</v>
      </c>
      <c r="C14" s="33" t="s">
        <v>10</v>
      </c>
      <c r="D14" s="36" t="s">
        <v>11</v>
      </c>
      <c r="E14" s="33" t="s">
        <v>500</v>
      </c>
      <c r="F14" s="8"/>
      <c r="G14" s="8" t="s">
        <v>503</v>
      </c>
      <c r="H14" s="8">
        <v>5</v>
      </c>
      <c r="I14" s="8" t="s">
        <v>389</v>
      </c>
    </row>
    <row r="15" spans="2:9" ht="36" customHeight="1">
      <c r="B15" s="8">
        <f t="shared" si="0"/>
        <v>6</v>
      </c>
      <c r="C15" s="33" t="s">
        <v>12</v>
      </c>
      <c r="D15" s="36" t="s">
        <v>13</v>
      </c>
      <c r="E15" s="33" t="s">
        <v>1</v>
      </c>
      <c r="F15" s="8"/>
      <c r="G15" s="8" t="s">
        <v>374</v>
      </c>
      <c r="H15" s="8">
        <v>3.55</v>
      </c>
      <c r="I15" s="8" t="s">
        <v>383</v>
      </c>
    </row>
    <row r="16" spans="2:9" ht="36" customHeight="1">
      <c r="B16" s="8">
        <f t="shared" si="0"/>
        <v>7</v>
      </c>
      <c r="C16" s="33" t="s">
        <v>14</v>
      </c>
      <c r="D16" s="36" t="s">
        <v>15</v>
      </c>
      <c r="E16" s="33" t="s">
        <v>1</v>
      </c>
      <c r="F16" s="8"/>
      <c r="G16" s="8" t="s">
        <v>365</v>
      </c>
      <c r="H16" s="8">
        <v>4.5</v>
      </c>
      <c r="I16" s="8" t="s">
        <v>382</v>
      </c>
    </row>
    <row r="17" spans="2:9" ht="36" customHeight="1">
      <c r="B17" s="8">
        <f t="shared" si="0"/>
        <v>8</v>
      </c>
      <c r="C17" s="33" t="s">
        <v>16</v>
      </c>
      <c r="D17" s="36" t="s">
        <v>17</v>
      </c>
      <c r="E17" s="33" t="s">
        <v>1</v>
      </c>
      <c r="F17" s="8"/>
      <c r="G17" s="8" t="s">
        <v>413</v>
      </c>
      <c r="H17" s="8">
        <v>12.5</v>
      </c>
      <c r="I17" s="8" t="s">
        <v>383</v>
      </c>
    </row>
    <row r="18" spans="2:9" ht="36" customHeight="1">
      <c r="B18" s="8">
        <f t="shared" si="0"/>
        <v>9</v>
      </c>
      <c r="C18" s="33" t="s">
        <v>18</v>
      </c>
      <c r="D18" s="36" t="s">
        <v>19</v>
      </c>
      <c r="E18" s="33" t="s">
        <v>1</v>
      </c>
      <c r="F18" s="8"/>
      <c r="G18" s="8" t="s">
        <v>366</v>
      </c>
      <c r="H18" s="8">
        <v>7.25</v>
      </c>
      <c r="I18" s="8" t="s">
        <v>383</v>
      </c>
    </row>
    <row r="19" spans="2:9" ht="36" customHeight="1">
      <c r="B19" s="8">
        <f t="shared" si="0"/>
        <v>10</v>
      </c>
      <c r="C19" s="33" t="s">
        <v>20</v>
      </c>
      <c r="D19" s="36" t="s">
        <v>21</v>
      </c>
      <c r="E19" s="33" t="s">
        <v>1</v>
      </c>
      <c r="F19" s="8"/>
      <c r="G19" s="8">
        <v>13.2</v>
      </c>
      <c r="H19" s="8">
        <v>5.4</v>
      </c>
      <c r="I19" s="8" t="s">
        <v>555</v>
      </c>
    </row>
    <row r="20" spans="2:9" ht="36" customHeight="1">
      <c r="B20" s="8">
        <f t="shared" si="0"/>
        <v>11</v>
      </c>
      <c r="C20" s="33" t="s">
        <v>22</v>
      </c>
      <c r="D20" s="36" t="s">
        <v>23</v>
      </c>
      <c r="E20" s="33" t="s">
        <v>1</v>
      </c>
      <c r="F20" s="8"/>
      <c r="G20" s="8" t="s">
        <v>394</v>
      </c>
      <c r="H20" s="8">
        <v>6.78</v>
      </c>
      <c r="I20" s="8" t="s">
        <v>399</v>
      </c>
    </row>
    <row r="21" spans="2:9" ht="36" customHeight="1">
      <c r="B21" s="8">
        <f t="shared" si="0"/>
        <v>12</v>
      </c>
      <c r="C21" s="33" t="s">
        <v>24</v>
      </c>
      <c r="D21" s="36" t="s">
        <v>25</v>
      </c>
      <c r="E21" s="33" t="s">
        <v>1</v>
      </c>
      <c r="F21" s="8"/>
      <c r="G21" s="8" t="s">
        <v>394</v>
      </c>
      <c r="H21" s="8">
        <v>6.78</v>
      </c>
      <c r="I21" s="8" t="s">
        <v>399</v>
      </c>
    </row>
    <row r="22" spans="2:9" ht="36" customHeight="1">
      <c r="B22" s="8">
        <f t="shared" si="0"/>
        <v>13</v>
      </c>
      <c r="C22" s="33" t="s">
        <v>26</v>
      </c>
      <c r="D22" s="36" t="s">
        <v>27</v>
      </c>
      <c r="E22" s="33" t="s">
        <v>1</v>
      </c>
      <c r="F22" s="8"/>
      <c r="G22" s="8" t="s">
        <v>414</v>
      </c>
      <c r="H22" s="8">
        <v>138</v>
      </c>
      <c r="I22" s="8" t="s">
        <v>461</v>
      </c>
    </row>
    <row r="23" spans="2:9" ht="36" customHeight="1">
      <c r="B23" s="8">
        <f t="shared" si="0"/>
        <v>14</v>
      </c>
      <c r="C23" s="33" t="s">
        <v>28</v>
      </c>
      <c r="D23" s="36" t="s">
        <v>29</v>
      </c>
      <c r="E23" s="33" t="s">
        <v>1</v>
      </c>
      <c r="F23" s="8"/>
      <c r="G23" s="8" t="s">
        <v>368</v>
      </c>
      <c r="H23" s="8">
        <v>79.5</v>
      </c>
      <c r="I23" s="8" t="s">
        <v>382</v>
      </c>
    </row>
    <row r="24" spans="2:9" ht="36" customHeight="1">
      <c r="B24" s="8">
        <f t="shared" si="0"/>
        <v>15</v>
      </c>
      <c r="C24" s="33" t="s">
        <v>30</v>
      </c>
      <c r="D24" s="36" t="s">
        <v>31</v>
      </c>
      <c r="E24" s="33" t="s">
        <v>1</v>
      </c>
      <c r="F24" s="8"/>
      <c r="G24" s="8" t="s">
        <v>368</v>
      </c>
      <c r="H24" s="8">
        <v>79.5</v>
      </c>
      <c r="I24" s="8" t="s">
        <v>382</v>
      </c>
    </row>
    <row r="25" spans="2:9" ht="36" customHeight="1">
      <c r="B25" s="8">
        <f t="shared" si="0"/>
        <v>16</v>
      </c>
      <c r="C25" s="33" t="s">
        <v>32</v>
      </c>
      <c r="D25" s="36" t="s">
        <v>33</v>
      </c>
      <c r="E25" s="33" t="s">
        <v>1</v>
      </c>
      <c r="F25" s="8"/>
      <c r="G25" s="8" t="s">
        <v>363</v>
      </c>
      <c r="H25" s="8">
        <v>61.5</v>
      </c>
      <c r="I25" s="8" t="s">
        <v>381</v>
      </c>
    </row>
    <row r="26" spans="2:9" ht="36" customHeight="1">
      <c r="B26" s="8">
        <f t="shared" si="0"/>
        <v>17</v>
      </c>
      <c r="C26" s="33" t="s">
        <v>34</v>
      </c>
      <c r="D26" s="36" t="s">
        <v>35</v>
      </c>
      <c r="E26" s="33" t="s">
        <v>1</v>
      </c>
      <c r="F26" s="8"/>
      <c r="G26" s="8" t="s">
        <v>363</v>
      </c>
      <c r="H26" s="8">
        <v>61.5</v>
      </c>
      <c r="I26" s="8" t="s">
        <v>381</v>
      </c>
    </row>
    <row r="27" spans="2:9" ht="36" customHeight="1">
      <c r="B27" s="8">
        <f t="shared" si="0"/>
        <v>18</v>
      </c>
      <c r="C27" s="33" t="s">
        <v>36</v>
      </c>
      <c r="D27" s="36" t="s">
        <v>37</v>
      </c>
      <c r="E27" s="33" t="s">
        <v>1</v>
      </c>
      <c r="F27" s="8"/>
      <c r="G27" s="8" t="s">
        <v>364</v>
      </c>
      <c r="H27" s="8">
        <v>77</v>
      </c>
      <c r="I27" s="8" t="s">
        <v>381</v>
      </c>
    </row>
    <row r="28" spans="2:9" ht="36" customHeight="1">
      <c r="B28" s="8">
        <f t="shared" si="0"/>
        <v>19</v>
      </c>
      <c r="C28" s="33" t="s">
        <v>38</v>
      </c>
      <c r="D28" s="36" t="s">
        <v>39</v>
      </c>
      <c r="E28" s="33" t="s">
        <v>1</v>
      </c>
      <c r="F28" s="8"/>
      <c r="G28" s="8" t="s">
        <v>364</v>
      </c>
      <c r="H28" s="8">
        <v>77</v>
      </c>
      <c r="I28" s="8" t="s">
        <v>381</v>
      </c>
    </row>
    <row r="29" spans="2:9" ht="36" customHeight="1">
      <c r="B29" s="8">
        <f t="shared" si="0"/>
        <v>20</v>
      </c>
      <c r="C29" s="33" t="s">
        <v>40</v>
      </c>
      <c r="D29" s="36" t="s">
        <v>41</v>
      </c>
      <c r="E29" s="33" t="s">
        <v>1</v>
      </c>
      <c r="F29" s="8"/>
      <c r="G29" s="8" t="s">
        <v>411</v>
      </c>
      <c r="H29" s="8">
        <v>142</v>
      </c>
      <c r="I29" s="8" t="s">
        <v>418</v>
      </c>
    </row>
    <row r="30" spans="2:9" ht="36" customHeight="1">
      <c r="B30" s="8">
        <f t="shared" si="0"/>
        <v>21</v>
      </c>
      <c r="C30" s="33" t="s">
        <v>42</v>
      </c>
      <c r="D30" s="36" t="s">
        <v>43</v>
      </c>
      <c r="E30" s="33" t="s">
        <v>1</v>
      </c>
      <c r="F30" s="8"/>
      <c r="G30" s="8" t="s">
        <v>415</v>
      </c>
      <c r="H30" s="8">
        <v>12</v>
      </c>
      <c r="I30" s="8" t="s">
        <v>419</v>
      </c>
    </row>
    <row r="31" spans="2:9" ht="36" customHeight="1">
      <c r="B31" s="8">
        <f t="shared" si="0"/>
        <v>22</v>
      </c>
      <c r="C31" s="33" t="s">
        <v>44</v>
      </c>
      <c r="D31" s="36" t="s">
        <v>45</v>
      </c>
      <c r="E31" s="33" t="s">
        <v>1</v>
      </c>
      <c r="F31" s="8"/>
      <c r="G31" s="8" t="s">
        <v>362</v>
      </c>
      <c r="H31" s="8">
        <v>200</v>
      </c>
      <c r="I31" s="8" t="s">
        <v>569</v>
      </c>
    </row>
    <row r="32" spans="2:9" ht="36" customHeight="1">
      <c r="B32" s="8">
        <f t="shared" si="0"/>
        <v>23</v>
      </c>
      <c r="C32" s="33" t="s">
        <v>46</v>
      </c>
      <c r="D32" s="36" t="s">
        <v>47</v>
      </c>
      <c r="E32" s="33" t="s">
        <v>1</v>
      </c>
      <c r="F32" s="8"/>
      <c r="G32" s="8" t="s">
        <v>362</v>
      </c>
      <c r="H32" s="8">
        <v>200</v>
      </c>
      <c r="I32" s="8" t="s">
        <v>569</v>
      </c>
    </row>
    <row r="33" spans="2:9" ht="36" customHeight="1">
      <c r="B33" s="8">
        <f t="shared" si="0"/>
        <v>24</v>
      </c>
      <c r="C33" s="33" t="s">
        <v>48</v>
      </c>
      <c r="D33" s="36" t="s">
        <v>49</v>
      </c>
      <c r="E33" s="33" t="s">
        <v>1</v>
      </c>
      <c r="F33" s="8"/>
      <c r="G33" s="8" t="s">
        <v>392</v>
      </c>
      <c r="H33" s="8">
        <v>77</v>
      </c>
      <c r="I33" s="8" t="s">
        <v>381</v>
      </c>
    </row>
    <row r="34" spans="2:9" ht="36" customHeight="1">
      <c r="B34" s="8">
        <f t="shared" si="0"/>
        <v>25</v>
      </c>
      <c r="C34" s="33" t="s">
        <v>50</v>
      </c>
      <c r="D34" s="36" t="s">
        <v>51</v>
      </c>
      <c r="E34" s="33" t="s">
        <v>1</v>
      </c>
      <c r="F34" s="8"/>
      <c r="G34" s="8" t="s">
        <v>417</v>
      </c>
      <c r="H34" s="8">
        <v>3.5</v>
      </c>
      <c r="I34" s="8" t="s">
        <v>383</v>
      </c>
    </row>
    <row r="35" spans="2:9" ht="36" customHeight="1">
      <c r="B35" s="8">
        <f t="shared" si="0"/>
        <v>26</v>
      </c>
      <c r="C35" s="33" t="s">
        <v>52</v>
      </c>
      <c r="D35" s="36" t="s">
        <v>53</v>
      </c>
      <c r="E35" s="33" t="s">
        <v>1</v>
      </c>
      <c r="F35" s="8"/>
      <c r="G35" s="8" t="s">
        <v>412</v>
      </c>
      <c r="H35" s="8">
        <v>139</v>
      </c>
      <c r="I35" s="8" t="s">
        <v>547</v>
      </c>
    </row>
    <row r="36" spans="2:9" ht="36" customHeight="1">
      <c r="B36" s="8">
        <f t="shared" si="0"/>
        <v>27</v>
      </c>
      <c r="C36" s="33" t="s">
        <v>54</v>
      </c>
      <c r="D36" s="36" t="s">
        <v>55</v>
      </c>
      <c r="E36" s="33" t="s">
        <v>1</v>
      </c>
      <c r="F36" s="8"/>
      <c r="G36" s="8" t="s">
        <v>412</v>
      </c>
      <c r="H36" s="8">
        <v>139</v>
      </c>
      <c r="I36" s="8" t="s">
        <v>547</v>
      </c>
    </row>
    <row r="37" spans="2:9" ht="36" customHeight="1">
      <c r="B37" s="8">
        <f t="shared" si="0"/>
        <v>28</v>
      </c>
      <c r="C37" s="33" t="s">
        <v>56</v>
      </c>
      <c r="D37" s="36" t="s">
        <v>57</v>
      </c>
      <c r="E37" s="33" t="s">
        <v>1</v>
      </c>
      <c r="F37" s="8"/>
      <c r="G37" s="8" t="s">
        <v>405</v>
      </c>
      <c r="H37" s="8">
        <v>0.1</v>
      </c>
      <c r="I37" s="8" t="s">
        <v>551</v>
      </c>
    </row>
    <row r="38" spans="2:9" ht="36" customHeight="1">
      <c r="B38" s="8">
        <f t="shared" si="0"/>
        <v>29</v>
      </c>
      <c r="C38" s="33" t="s">
        <v>58</v>
      </c>
      <c r="D38" s="36" t="s">
        <v>59</v>
      </c>
      <c r="E38" s="33" t="s">
        <v>1</v>
      </c>
      <c r="F38" s="8"/>
      <c r="G38" s="8" t="s">
        <v>407</v>
      </c>
      <c r="H38" s="8">
        <v>2</v>
      </c>
      <c r="I38" s="8" t="s">
        <v>570</v>
      </c>
    </row>
    <row r="39" spans="2:9" ht="36" customHeight="1">
      <c r="B39" s="8">
        <f t="shared" si="0"/>
        <v>30</v>
      </c>
      <c r="C39" s="33" t="s">
        <v>60</v>
      </c>
      <c r="D39" s="36" t="s">
        <v>61</v>
      </c>
      <c r="E39" s="33" t="s">
        <v>508</v>
      </c>
      <c r="F39" s="8"/>
      <c r="G39" s="8" t="s">
        <v>429</v>
      </c>
      <c r="H39" s="8">
        <v>174</v>
      </c>
      <c r="I39" s="8" t="s">
        <v>381</v>
      </c>
    </row>
    <row r="40" spans="2:9" ht="36" customHeight="1">
      <c r="B40" s="8">
        <f t="shared" si="0"/>
        <v>31</v>
      </c>
      <c r="C40" s="33" t="s">
        <v>62</v>
      </c>
      <c r="D40" s="36" t="s">
        <v>63</v>
      </c>
      <c r="E40" s="33" t="s">
        <v>510</v>
      </c>
      <c r="F40" s="8"/>
      <c r="G40" s="8" t="s">
        <v>470</v>
      </c>
      <c r="H40" s="8">
        <v>305</v>
      </c>
      <c r="I40" s="8" t="s">
        <v>381</v>
      </c>
    </row>
    <row r="41" spans="2:9" ht="36" customHeight="1">
      <c r="B41" s="8">
        <f t="shared" si="0"/>
        <v>32</v>
      </c>
      <c r="C41" s="33" t="s">
        <v>517</v>
      </c>
      <c r="D41" s="36" t="s">
        <v>64</v>
      </c>
      <c r="E41" s="33" t="s">
        <v>500</v>
      </c>
      <c r="F41" s="8"/>
      <c r="G41" s="8" t="s">
        <v>490</v>
      </c>
      <c r="H41" s="8">
        <v>340</v>
      </c>
      <c r="I41" s="8" t="s">
        <v>381</v>
      </c>
    </row>
    <row r="42" spans="2:9" ht="36" customHeight="1">
      <c r="B42" s="8">
        <f t="shared" si="0"/>
        <v>33</v>
      </c>
      <c r="C42" s="33" t="s">
        <v>65</v>
      </c>
      <c r="D42" s="36" t="s">
        <v>66</v>
      </c>
      <c r="E42" s="33" t="s">
        <v>509</v>
      </c>
      <c r="F42" s="8"/>
      <c r="G42" s="8" t="s">
        <v>450</v>
      </c>
      <c r="H42" s="8">
        <v>297</v>
      </c>
      <c r="I42" s="8" t="s">
        <v>461</v>
      </c>
    </row>
    <row r="43" spans="2:9" ht="36" customHeight="1">
      <c r="B43" s="8">
        <f t="shared" si="0"/>
        <v>34</v>
      </c>
      <c r="C43" s="33" t="s">
        <v>67</v>
      </c>
      <c r="D43" s="36" t="s">
        <v>68</v>
      </c>
      <c r="E43" s="33" t="s">
        <v>509</v>
      </c>
      <c r="F43" s="8"/>
      <c r="G43" s="8" t="s">
        <v>446</v>
      </c>
      <c r="H43" s="8">
        <v>23</v>
      </c>
      <c r="I43" s="8" t="s">
        <v>460</v>
      </c>
    </row>
    <row r="44" spans="2:9" ht="36" customHeight="1">
      <c r="B44" s="8">
        <f t="shared" si="0"/>
        <v>35</v>
      </c>
      <c r="C44" s="33" t="s">
        <v>69</v>
      </c>
      <c r="D44" s="36" t="s">
        <v>70</v>
      </c>
      <c r="E44" s="33" t="s">
        <v>510</v>
      </c>
      <c r="F44" s="8"/>
      <c r="G44" s="8" t="s">
        <v>471</v>
      </c>
      <c r="H44" s="8">
        <v>44</v>
      </c>
      <c r="I44" s="8" t="s">
        <v>381</v>
      </c>
    </row>
    <row r="45" spans="2:9" ht="36" customHeight="1">
      <c r="B45" s="8">
        <f t="shared" si="0"/>
        <v>36</v>
      </c>
      <c r="C45" s="33" t="s">
        <v>71</v>
      </c>
      <c r="D45" s="36" t="s">
        <v>72</v>
      </c>
      <c r="E45" s="33" t="s">
        <v>509</v>
      </c>
      <c r="F45" s="8"/>
      <c r="G45" s="8" t="s">
        <v>451</v>
      </c>
      <c r="H45" s="8">
        <v>3</v>
      </c>
      <c r="I45" s="13" t="s">
        <v>573</v>
      </c>
    </row>
    <row r="46" spans="2:9" ht="36" customHeight="1">
      <c r="B46" s="8">
        <f t="shared" si="0"/>
        <v>37</v>
      </c>
      <c r="C46" s="33" t="s">
        <v>73</v>
      </c>
      <c r="D46" s="36" t="s">
        <v>74</v>
      </c>
      <c r="E46" s="33" t="s">
        <v>509</v>
      </c>
      <c r="F46" s="8"/>
      <c r="G46" s="8" t="s">
        <v>453</v>
      </c>
      <c r="H46" s="8">
        <v>10</v>
      </c>
      <c r="I46" s="8" t="s">
        <v>463</v>
      </c>
    </row>
    <row r="47" spans="2:9" ht="36" customHeight="1">
      <c r="B47" s="8">
        <f t="shared" si="0"/>
        <v>38</v>
      </c>
      <c r="C47" s="33" t="s">
        <v>518</v>
      </c>
      <c r="D47" s="36" t="s">
        <v>75</v>
      </c>
      <c r="E47" s="33" t="s">
        <v>500</v>
      </c>
      <c r="F47" s="8"/>
      <c r="G47" s="8" t="s">
        <v>492</v>
      </c>
      <c r="H47" s="8">
        <v>21</v>
      </c>
      <c r="I47" s="8" t="s">
        <v>381</v>
      </c>
    </row>
    <row r="48" spans="2:9" ht="36" customHeight="1">
      <c r="B48" s="8">
        <f t="shared" si="0"/>
        <v>39</v>
      </c>
      <c r="C48" s="33" t="s">
        <v>519</v>
      </c>
      <c r="D48" s="36" t="s">
        <v>76</v>
      </c>
      <c r="E48" s="33" t="s">
        <v>500</v>
      </c>
      <c r="F48" s="8"/>
      <c r="G48" s="8" t="s">
        <v>491</v>
      </c>
      <c r="H48" s="8">
        <v>10</v>
      </c>
      <c r="I48" s="8" t="s">
        <v>511</v>
      </c>
    </row>
    <row r="49" spans="2:9" ht="36" customHeight="1">
      <c r="B49" s="8">
        <f t="shared" si="0"/>
        <v>40</v>
      </c>
      <c r="C49" s="33" t="s">
        <v>77</v>
      </c>
      <c r="D49" s="36" t="s">
        <v>78</v>
      </c>
      <c r="E49" s="33" t="s">
        <v>509</v>
      </c>
      <c r="F49" s="8"/>
      <c r="G49" s="8" t="s">
        <v>452</v>
      </c>
      <c r="H49" s="8">
        <v>8.6</v>
      </c>
      <c r="I49" s="8" t="s">
        <v>383</v>
      </c>
    </row>
    <row r="50" spans="2:9" ht="36" customHeight="1">
      <c r="B50" s="8">
        <f t="shared" si="0"/>
        <v>41</v>
      </c>
      <c r="C50" s="33" t="s">
        <v>79</v>
      </c>
      <c r="D50" s="36" t="s">
        <v>80</v>
      </c>
      <c r="E50" s="33" t="s">
        <v>509</v>
      </c>
      <c r="F50" s="8"/>
      <c r="G50" s="8" t="s">
        <v>457</v>
      </c>
      <c r="H50" s="8">
        <v>10</v>
      </c>
      <c r="I50" s="8" t="s">
        <v>559</v>
      </c>
    </row>
    <row r="51" spans="2:9" ht="36" customHeight="1">
      <c r="B51" s="8">
        <f t="shared" si="0"/>
        <v>42</v>
      </c>
      <c r="C51" s="33" t="s">
        <v>81</v>
      </c>
      <c r="D51" s="36" t="s">
        <v>82</v>
      </c>
      <c r="E51" s="33" t="s">
        <v>510</v>
      </c>
      <c r="F51" s="8"/>
      <c r="G51" s="8" t="s">
        <v>470</v>
      </c>
      <c r="H51" s="8">
        <v>305</v>
      </c>
      <c r="I51" s="8" t="s">
        <v>381</v>
      </c>
    </row>
    <row r="52" spans="2:9" ht="36" customHeight="1">
      <c r="B52" s="8">
        <f t="shared" si="0"/>
        <v>43</v>
      </c>
      <c r="C52" s="33" t="s">
        <v>520</v>
      </c>
      <c r="D52" s="36" t="s">
        <v>83</v>
      </c>
      <c r="E52" s="33" t="s">
        <v>500</v>
      </c>
      <c r="F52" s="8"/>
      <c r="G52" s="8" t="s">
        <v>490</v>
      </c>
      <c r="H52" s="8">
        <v>340</v>
      </c>
      <c r="I52" s="8" t="s">
        <v>381</v>
      </c>
    </row>
    <row r="53" spans="2:9" ht="36" customHeight="1">
      <c r="B53" s="8">
        <f t="shared" si="0"/>
        <v>44</v>
      </c>
      <c r="C53" s="33" t="s">
        <v>84</v>
      </c>
      <c r="D53" s="36" t="s">
        <v>85</v>
      </c>
      <c r="E53" s="33" t="s">
        <v>509</v>
      </c>
      <c r="F53" s="8"/>
      <c r="G53" s="8" t="s">
        <v>450</v>
      </c>
      <c r="H53" s="8">
        <v>297</v>
      </c>
      <c r="I53" s="8" t="s">
        <v>461</v>
      </c>
    </row>
    <row r="54" spans="2:9" ht="36" customHeight="1">
      <c r="B54" s="8">
        <f t="shared" si="0"/>
        <v>45</v>
      </c>
      <c r="C54" s="33" t="s">
        <v>86</v>
      </c>
      <c r="D54" s="36" t="s">
        <v>87</v>
      </c>
      <c r="E54" s="33" t="s">
        <v>509</v>
      </c>
      <c r="F54" s="8"/>
      <c r="G54" s="8" t="s">
        <v>453</v>
      </c>
      <c r="H54" s="8">
        <v>10</v>
      </c>
      <c r="I54" s="8" t="s">
        <v>463</v>
      </c>
    </row>
    <row r="55" spans="2:9" ht="36" customHeight="1">
      <c r="B55" s="8">
        <f t="shared" si="0"/>
        <v>46</v>
      </c>
      <c r="C55" s="33" t="s">
        <v>521</v>
      </c>
      <c r="D55" s="36" t="s">
        <v>88</v>
      </c>
      <c r="E55" s="33" t="s">
        <v>500</v>
      </c>
      <c r="F55" s="8"/>
      <c r="G55" s="8" t="s">
        <v>492</v>
      </c>
      <c r="H55" s="8">
        <v>21</v>
      </c>
      <c r="I55" s="8" t="s">
        <v>381</v>
      </c>
    </row>
    <row r="56" spans="2:9" ht="36" customHeight="1">
      <c r="B56" s="8">
        <f t="shared" si="0"/>
        <v>47</v>
      </c>
      <c r="C56" s="33" t="s">
        <v>522</v>
      </c>
      <c r="D56" s="36" t="s">
        <v>89</v>
      </c>
      <c r="E56" s="33" t="s">
        <v>500</v>
      </c>
      <c r="F56" s="8"/>
      <c r="G56" s="8" t="s">
        <v>491</v>
      </c>
      <c r="H56" s="8">
        <v>10</v>
      </c>
      <c r="I56" s="8" t="s">
        <v>511</v>
      </c>
    </row>
    <row r="57" spans="2:9" ht="36" customHeight="1">
      <c r="B57" s="8">
        <f t="shared" si="0"/>
        <v>48</v>
      </c>
      <c r="C57" s="33" t="s">
        <v>90</v>
      </c>
      <c r="D57" s="36" t="s">
        <v>91</v>
      </c>
      <c r="E57" s="33" t="s">
        <v>509</v>
      </c>
      <c r="F57" s="8"/>
      <c r="G57" s="8" t="s">
        <v>457</v>
      </c>
      <c r="H57" s="8">
        <v>10</v>
      </c>
      <c r="I57" s="8" t="s">
        <v>465</v>
      </c>
    </row>
    <row r="58" spans="2:9" ht="36" customHeight="1">
      <c r="B58" s="8">
        <f t="shared" si="0"/>
        <v>49</v>
      </c>
      <c r="C58" s="33" t="s">
        <v>92</v>
      </c>
      <c r="D58" s="36" t="s">
        <v>93</v>
      </c>
      <c r="E58" s="33" t="s">
        <v>1</v>
      </c>
      <c r="F58" s="8"/>
      <c r="G58" s="8">
        <v>862</v>
      </c>
      <c r="H58" s="8">
        <v>35</v>
      </c>
      <c r="I58" s="8" t="s">
        <v>390</v>
      </c>
    </row>
    <row r="59" spans="2:9" ht="36" customHeight="1">
      <c r="B59" s="8">
        <f t="shared" si="0"/>
        <v>50</v>
      </c>
      <c r="C59" s="33" t="s">
        <v>94</v>
      </c>
      <c r="D59" s="36" t="s">
        <v>95</v>
      </c>
      <c r="E59" s="33" t="s">
        <v>509</v>
      </c>
      <c r="F59" s="8"/>
      <c r="G59" s="8" t="s">
        <v>455</v>
      </c>
      <c r="H59" s="8">
        <v>33</v>
      </c>
      <c r="I59" s="8" t="s">
        <v>390</v>
      </c>
    </row>
    <row r="60" spans="2:9" ht="36" customHeight="1">
      <c r="B60" s="8">
        <f t="shared" si="0"/>
        <v>51</v>
      </c>
      <c r="C60" s="33" t="s">
        <v>96</v>
      </c>
      <c r="D60" s="36" t="s">
        <v>97</v>
      </c>
      <c r="E60" s="33" t="s">
        <v>509</v>
      </c>
      <c r="F60" s="8"/>
      <c r="G60" s="8" t="s">
        <v>456</v>
      </c>
      <c r="H60" s="8">
        <v>29</v>
      </c>
      <c r="I60" s="8" t="s">
        <v>390</v>
      </c>
    </row>
    <row r="61" spans="2:9" ht="36" customHeight="1">
      <c r="B61" s="8">
        <f t="shared" si="0"/>
        <v>52</v>
      </c>
      <c r="C61" s="33" t="s">
        <v>98</v>
      </c>
      <c r="D61" s="36" t="s">
        <v>99</v>
      </c>
      <c r="E61" s="33" t="s">
        <v>500</v>
      </c>
      <c r="F61" s="8"/>
      <c r="G61" s="8">
        <v>833</v>
      </c>
      <c r="H61" s="8">
        <v>33</v>
      </c>
      <c r="I61" s="8" t="s">
        <v>504</v>
      </c>
    </row>
    <row r="62" spans="2:9" ht="36" customHeight="1">
      <c r="B62" s="8">
        <f t="shared" si="0"/>
        <v>53</v>
      </c>
      <c r="C62" s="33" t="s">
        <v>100</v>
      </c>
      <c r="D62" s="36" t="s">
        <v>101</v>
      </c>
      <c r="E62" s="33" t="s">
        <v>500</v>
      </c>
      <c r="F62" s="8"/>
      <c r="G62" s="8">
        <v>782</v>
      </c>
      <c r="H62" s="8">
        <v>29</v>
      </c>
      <c r="I62" s="8" t="s">
        <v>504</v>
      </c>
    </row>
    <row r="63" spans="2:9" ht="36" customHeight="1">
      <c r="B63" s="8">
        <f t="shared" si="0"/>
        <v>54</v>
      </c>
      <c r="C63" s="33" t="s">
        <v>102</v>
      </c>
      <c r="D63" s="36" t="s">
        <v>103</v>
      </c>
      <c r="E63" s="33" t="s">
        <v>500</v>
      </c>
      <c r="F63" s="8"/>
      <c r="G63" s="8">
        <v>833</v>
      </c>
      <c r="H63" s="8">
        <v>31</v>
      </c>
      <c r="I63" s="8" t="s">
        <v>480</v>
      </c>
    </row>
    <row r="64" spans="2:9" ht="36" customHeight="1">
      <c r="B64" s="8">
        <f t="shared" si="0"/>
        <v>55</v>
      </c>
      <c r="C64" s="33" t="s">
        <v>104</v>
      </c>
      <c r="D64" s="36" t="s">
        <v>105</v>
      </c>
      <c r="E64" s="33" t="s">
        <v>500</v>
      </c>
      <c r="F64" s="8"/>
      <c r="G64" s="8">
        <v>782</v>
      </c>
      <c r="H64" s="8">
        <v>37</v>
      </c>
      <c r="I64" s="8" t="s">
        <v>480</v>
      </c>
    </row>
    <row r="65" spans="2:9" ht="36" customHeight="1">
      <c r="B65" s="8">
        <f t="shared" si="0"/>
        <v>56</v>
      </c>
      <c r="C65" s="33" t="s">
        <v>106</v>
      </c>
      <c r="D65" s="36" t="s">
        <v>107</v>
      </c>
      <c r="E65" s="33" t="s">
        <v>510</v>
      </c>
      <c r="F65" s="8"/>
      <c r="G65" s="8">
        <v>833</v>
      </c>
      <c r="H65" s="8">
        <v>8.33</v>
      </c>
      <c r="I65" s="8" t="s">
        <v>480</v>
      </c>
    </row>
    <row r="66" spans="2:9" ht="36" customHeight="1">
      <c r="B66" s="8">
        <f t="shared" si="0"/>
        <v>57</v>
      </c>
      <c r="C66" s="33" t="s">
        <v>108</v>
      </c>
      <c r="D66" s="36" t="s">
        <v>109</v>
      </c>
      <c r="E66" s="33" t="s">
        <v>508</v>
      </c>
      <c r="F66" s="8"/>
      <c r="G66" s="8" t="s">
        <v>436</v>
      </c>
      <c r="H66" s="8">
        <v>160</v>
      </c>
      <c r="I66" s="8" t="s">
        <v>438</v>
      </c>
    </row>
    <row r="67" spans="2:9" ht="36" customHeight="1">
      <c r="B67" s="8">
        <f t="shared" si="0"/>
        <v>58</v>
      </c>
      <c r="C67" s="33" t="s">
        <v>110</v>
      </c>
      <c r="D67" s="36" t="s">
        <v>111</v>
      </c>
      <c r="E67" s="33" t="s">
        <v>508</v>
      </c>
      <c r="F67" s="8"/>
      <c r="G67" s="8" t="s">
        <v>436</v>
      </c>
      <c r="H67" s="8">
        <v>160</v>
      </c>
      <c r="I67" s="8" t="s">
        <v>438</v>
      </c>
    </row>
    <row r="68" spans="2:9" ht="36" customHeight="1">
      <c r="B68" s="8">
        <f t="shared" si="0"/>
        <v>59</v>
      </c>
      <c r="C68" s="33" t="s">
        <v>112</v>
      </c>
      <c r="D68" s="36" t="s">
        <v>113</v>
      </c>
      <c r="E68" s="33" t="s">
        <v>508</v>
      </c>
      <c r="F68" s="8"/>
      <c r="G68" s="8" t="s">
        <v>401</v>
      </c>
      <c r="H68" s="8">
        <v>181</v>
      </c>
      <c r="I68" s="8" t="s">
        <v>512</v>
      </c>
    </row>
    <row r="69" spans="2:9" ht="36" customHeight="1">
      <c r="B69" s="8">
        <f t="shared" si="0"/>
        <v>60</v>
      </c>
      <c r="C69" s="33" t="s">
        <v>531</v>
      </c>
      <c r="D69" s="36" t="s">
        <v>532</v>
      </c>
      <c r="E69" s="33" t="s">
        <v>508</v>
      </c>
      <c r="F69" s="8"/>
      <c r="G69" s="8" t="s">
        <v>401</v>
      </c>
      <c r="H69" s="8">
        <v>181</v>
      </c>
      <c r="I69" s="8" t="s">
        <v>418</v>
      </c>
    </row>
    <row r="70" spans="2:9" ht="36" customHeight="1">
      <c r="B70" s="8">
        <f t="shared" si="0"/>
        <v>61</v>
      </c>
      <c r="C70" s="33" t="s">
        <v>114</v>
      </c>
      <c r="D70" s="36" t="s">
        <v>115</v>
      </c>
      <c r="E70" s="33" t="s">
        <v>508</v>
      </c>
      <c r="F70" s="8"/>
      <c r="G70" s="8" t="s">
        <v>428</v>
      </c>
      <c r="H70" s="8">
        <v>94</v>
      </c>
      <c r="I70" s="8" t="s">
        <v>381</v>
      </c>
    </row>
    <row r="71" spans="2:9" ht="36" customHeight="1">
      <c r="B71" s="8">
        <f t="shared" si="0"/>
        <v>62</v>
      </c>
      <c r="C71" s="33" t="s">
        <v>116</v>
      </c>
      <c r="D71" s="36" t="s">
        <v>117</v>
      </c>
      <c r="E71" s="33" t="s">
        <v>508</v>
      </c>
      <c r="F71" s="8"/>
      <c r="G71" s="8" t="s">
        <v>402</v>
      </c>
      <c r="H71" s="8">
        <v>303.5</v>
      </c>
      <c r="I71" s="8" t="s">
        <v>438</v>
      </c>
    </row>
    <row r="72" spans="2:9" ht="36" customHeight="1">
      <c r="B72" s="8">
        <f t="shared" si="0"/>
        <v>63</v>
      </c>
      <c r="C72" s="33" t="s">
        <v>118</v>
      </c>
      <c r="D72" s="36" t="s">
        <v>119</v>
      </c>
      <c r="E72" s="33" t="s">
        <v>508</v>
      </c>
      <c r="F72" s="8"/>
      <c r="G72" s="8" t="s">
        <v>402</v>
      </c>
      <c r="H72" s="8">
        <v>303.5</v>
      </c>
      <c r="I72" s="8" t="s">
        <v>438</v>
      </c>
    </row>
    <row r="73" spans="2:9" ht="36" customHeight="1">
      <c r="B73" s="8">
        <f t="shared" si="0"/>
        <v>64</v>
      </c>
      <c r="C73" s="33" t="s">
        <v>120</v>
      </c>
      <c r="D73" s="36" t="s">
        <v>121</v>
      </c>
      <c r="E73" s="33" t="s">
        <v>508</v>
      </c>
      <c r="F73" s="8"/>
      <c r="G73" s="8" t="s">
        <v>402</v>
      </c>
      <c r="H73" s="8">
        <v>303.5</v>
      </c>
      <c r="I73" s="8" t="s">
        <v>438</v>
      </c>
    </row>
    <row r="74" spans="2:9" ht="36" customHeight="1">
      <c r="B74" s="8">
        <f t="shared" si="0"/>
        <v>65</v>
      </c>
      <c r="C74" s="33" t="s">
        <v>122</v>
      </c>
      <c r="D74" s="36" t="s">
        <v>123</v>
      </c>
      <c r="E74" s="33" t="s">
        <v>510</v>
      </c>
      <c r="F74" s="8"/>
      <c r="G74" s="8" t="s">
        <v>474</v>
      </c>
      <c r="H74" s="8">
        <v>139</v>
      </c>
      <c r="I74" s="8" t="s">
        <v>572</v>
      </c>
    </row>
    <row r="75" spans="2:9" ht="36" customHeight="1">
      <c r="B75" s="8">
        <f t="shared" si="0"/>
        <v>66</v>
      </c>
      <c r="C75" s="33" t="s">
        <v>124</v>
      </c>
      <c r="D75" s="36" t="s">
        <v>125</v>
      </c>
      <c r="E75" s="33" t="s">
        <v>510</v>
      </c>
      <c r="F75" s="8"/>
      <c r="G75" s="8" t="s">
        <v>474</v>
      </c>
      <c r="H75" s="8">
        <v>139</v>
      </c>
      <c r="I75" s="8" t="s">
        <v>579</v>
      </c>
    </row>
    <row r="76" spans="2:9" ht="36" customHeight="1">
      <c r="B76" s="8">
        <f t="shared" si="0"/>
        <v>67</v>
      </c>
      <c r="C76" s="33" t="s">
        <v>523</v>
      </c>
      <c r="D76" s="36" t="s">
        <v>126</v>
      </c>
      <c r="E76" s="33" t="s">
        <v>500</v>
      </c>
      <c r="F76" s="8"/>
      <c r="G76" s="8" t="s">
        <v>493</v>
      </c>
      <c r="H76" s="8">
        <v>50</v>
      </c>
      <c r="I76" s="8" t="s">
        <v>461</v>
      </c>
    </row>
    <row r="77" spans="2:9" ht="36" customHeight="1">
      <c r="B77" s="8">
        <f t="shared" ref="B77:B140" si="1">B76+1</f>
        <v>68</v>
      </c>
      <c r="C77" s="33" t="s">
        <v>127</v>
      </c>
      <c r="D77" s="36" t="s">
        <v>128</v>
      </c>
      <c r="E77" s="33" t="s">
        <v>500</v>
      </c>
      <c r="F77" s="8"/>
      <c r="G77" s="8" t="s">
        <v>495</v>
      </c>
      <c r="H77" s="8">
        <v>38</v>
      </c>
      <c r="I77" s="8" t="s">
        <v>560</v>
      </c>
    </row>
    <row r="78" spans="2:9" ht="36" customHeight="1">
      <c r="B78" s="8">
        <f t="shared" si="1"/>
        <v>69</v>
      </c>
      <c r="C78" s="33" t="s">
        <v>129</v>
      </c>
      <c r="D78" s="36" t="s">
        <v>130</v>
      </c>
      <c r="E78" s="33" t="s">
        <v>509</v>
      </c>
      <c r="F78" s="8"/>
      <c r="G78" s="8" t="s">
        <v>449</v>
      </c>
      <c r="H78" s="8">
        <v>87</v>
      </c>
      <c r="I78" s="8" t="s">
        <v>460</v>
      </c>
    </row>
    <row r="79" spans="2:9" ht="36" customHeight="1">
      <c r="B79" s="8">
        <f t="shared" si="1"/>
        <v>70</v>
      </c>
      <c r="C79" s="33" t="s">
        <v>131</v>
      </c>
      <c r="D79" s="36" t="s">
        <v>130</v>
      </c>
      <c r="E79" s="33" t="s">
        <v>509</v>
      </c>
      <c r="F79" s="8"/>
      <c r="G79" s="8" t="s">
        <v>449</v>
      </c>
      <c r="H79" s="8">
        <v>87</v>
      </c>
      <c r="I79" s="8" t="s">
        <v>460</v>
      </c>
    </row>
    <row r="80" spans="2:9" ht="36" customHeight="1">
      <c r="B80" s="8">
        <f t="shared" si="1"/>
        <v>71</v>
      </c>
      <c r="C80" s="33" t="s">
        <v>132</v>
      </c>
      <c r="D80" s="36" t="s">
        <v>133</v>
      </c>
      <c r="E80" s="33" t="s">
        <v>0</v>
      </c>
      <c r="F80" s="8"/>
      <c r="G80" s="8">
        <v>24.93</v>
      </c>
      <c r="H80" s="8">
        <v>0.38600000000000001</v>
      </c>
      <c r="I80" s="8" t="s">
        <v>434</v>
      </c>
    </row>
    <row r="81" spans="2:9" ht="36" customHeight="1">
      <c r="B81" s="8">
        <f t="shared" si="1"/>
        <v>72</v>
      </c>
      <c r="C81" s="33" t="s">
        <v>134</v>
      </c>
      <c r="D81" s="36" t="s">
        <v>135</v>
      </c>
      <c r="E81" s="33" t="s">
        <v>509</v>
      </c>
      <c r="F81" s="8"/>
      <c r="G81" s="8" t="s">
        <v>448</v>
      </c>
      <c r="H81" s="8">
        <v>130</v>
      </c>
      <c r="I81" s="8" t="s">
        <v>434</v>
      </c>
    </row>
    <row r="82" spans="2:9" ht="36" customHeight="1">
      <c r="B82" s="8">
        <f t="shared" si="1"/>
        <v>73</v>
      </c>
      <c r="C82" s="33" t="s">
        <v>136</v>
      </c>
      <c r="D82" s="36" t="s">
        <v>137</v>
      </c>
      <c r="E82" s="33" t="s">
        <v>500</v>
      </c>
      <c r="F82" s="8"/>
      <c r="G82" s="8" t="s">
        <v>497</v>
      </c>
      <c r="H82" s="8">
        <v>50</v>
      </c>
      <c r="I82" s="8" t="s">
        <v>513</v>
      </c>
    </row>
    <row r="83" spans="2:9" ht="36" customHeight="1">
      <c r="B83" s="8">
        <f t="shared" si="1"/>
        <v>74</v>
      </c>
      <c r="C83" s="33" t="s">
        <v>138</v>
      </c>
      <c r="D83" s="36" t="s">
        <v>576</v>
      </c>
      <c r="E83" s="33" t="s">
        <v>510</v>
      </c>
      <c r="F83" s="8"/>
      <c r="G83" s="8" t="s">
        <v>482</v>
      </c>
      <c r="H83" s="8">
        <v>16.5</v>
      </c>
      <c r="I83" s="8" t="s">
        <v>463</v>
      </c>
    </row>
    <row r="84" spans="2:9" ht="36" customHeight="1">
      <c r="B84" s="8">
        <f t="shared" si="1"/>
        <v>75</v>
      </c>
      <c r="C84" s="33" t="s">
        <v>140</v>
      </c>
      <c r="D84" s="36" t="s">
        <v>139</v>
      </c>
      <c r="E84" s="33" t="s">
        <v>500</v>
      </c>
      <c r="F84" s="8"/>
      <c r="G84" s="8" t="s">
        <v>501</v>
      </c>
      <c r="H84" s="8">
        <v>19.3</v>
      </c>
      <c r="I84" s="8" t="s">
        <v>498</v>
      </c>
    </row>
    <row r="85" spans="2:9" ht="36" customHeight="1">
      <c r="B85" s="8">
        <f t="shared" si="1"/>
        <v>76</v>
      </c>
      <c r="C85" s="33" t="s">
        <v>141</v>
      </c>
      <c r="D85" s="36" t="s">
        <v>142</v>
      </c>
      <c r="E85" s="33" t="s">
        <v>510</v>
      </c>
      <c r="F85" s="8"/>
      <c r="G85" s="8" t="s">
        <v>475</v>
      </c>
      <c r="H85" s="8">
        <v>18.8</v>
      </c>
      <c r="I85" s="8" t="s">
        <v>478</v>
      </c>
    </row>
    <row r="86" spans="2:9" ht="36" customHeight="1">
      <c r="B86" s="8">
        <f t="shared" si="1"/>
        <v>77</v>
      </c>
      <c r="C86" s="33" t="s">
        <v>143</v>
      </c>
      <c r="D86" s="36" t="s">
        <v>142</v>
      </c>
      <c r="E86" s="33" t="s">
        <v>500</v>
      </c>
      <c r="F86" s="8"/>
      <c r="G86" s="8" t="s">
        <v>494</v>
      </c>
      <c r="H86" s="8">
        <v>18</v>
      </c>
      <c r="I86" s="8" t="s">
        <v>498</v>
      </c>
    </row>
    <row r="87" spans="2:9" ht="36" customHeight="1">
      <c r="B87" s="8">
        <f t="shared" si="1"/>
        <v>78</v>
      </c>
      <c r="C87" s="33" t="s">
        <v>144</v>
      </c>
      <c r="D87" s="36" t="s">
        <v>145</v>
      </c>
      <c r="E87" s="33" t="s">
        <v>509</v>
      </c>
      <c r="F87" s="8"/>
      <c r="G87" s="8" t="s">
        <v>454</v>
      </c>
      <c r="H87" s="8">
        <v>24.6</v>
      </c>
      <c r="I87" s="8" t="s">
        <v>558</v>
      </c>
    </row>
    <row r="88" spans="2:9" ht="36" customHeight="1">
      <c r="B88" s="8">
        <f t="shared" si="1"/>
        <v>79</v>
      </c>
      <c r="C88" s="33" t="s">
        <v>146</v>
      </c>
      <c r="D88" s="36" t="s">
        <v>147</v>
      </c>
      <c r="E88" s="33" t="s">
        <v>500</v>
      </c>
      <c r="F88" s="8"/>
      <c r="G88" s="8" t="s">
        <v>502</v>
      </c>
      <c r="H88" s="8">
        <v>23</v>
      </c>
      <c r="I88" s="8" t="s">
        <v>506</v>
      </c>
    </row>
    <row r="89" spans="2:9" ht="36" customHeight="1">
      <c r="B89" s="8">
        <f t="shared" si="1"/>
        <v>80</v>
      </c>
      <c r="C89" s="33" t="s">
        <v>148</v>
      </c>
      <c r="D89" s="36" t="s">
        <v>149</v>
      </c>
      <c r="E89" s="33" t="s">
        <v>500</v>
      </c>
      <c r="F89" s="8"/>
      <c r="G89" s="8" t="s">
        <v>496</v>
      </c>
      <c r="H89" s="8">
        <v>24</v>
      </c>
      <c r="I89" s="8" t="s">
        <v>499</v>
      </c>
    </row>
    <row r="90" spans="2:9" ht="36" customHeight="1">
      <c r="B90" s="8">
        <f t="shared" si="1"/>
        <v>81</v>
      </c>
      <c r="C90" s="33" t="s">
        <v>150</v>
      </c>
      <c r="D90" s="36" t="s">
        <v>151</v>
      </c>
      <c r="E90" s="33" t="s">
        <v>509</v>
      </c>
      <c r="F90" s="8"/>
      <c r="G90" s="8" t="s">
        <v>447</v>
      </c>
      <c r="H90" s="8">
        <v>67</v>
      </c>
      <c r="I90" s="8" t="s">
        <v>460</v>
      </c>
    </row>
    <row r="91" spans="2:9" ht="36" customHeight="1">
      <c r="B91" s="8">
        <f t="shared" si="1"/>
        <v>82</v>
      </c>
      <c r="C91" s="33" t="s">
        <v>152</v>
      </c>
      <c r="D91" s="36" t="s">
        <v>153</v>
      </c>
      <c r="E91" s="33" t="s">
        <v>535</v>
      </c>
      <c r="F91" s="8"/>
      <c r="G91" s="8" t="s">
        <v>394</v>
      </c>
      <c r="H91" s="8">
        <v>6.78</v>
      </c>
      <c r="I91" s="8" t="s">
        <v>575</v>
      </c>
    </row>
    <row r="92" spans="2:9" ht="36" customHeight="1">
      <c r="B92" s="8">
        <f t="shared" si="1"/>
        <v>83</v>
      </c>
      <c r="C92" s="33" t="s">
        <v>154</v>
      </c>
      <c r="D92" s="36" t="s">
        <v>155</v>
      </c>
      <c r="E92" s="33" t="s">
        <v>508</v>
      </c>
      <c r="F92" s="8"/>
      <c r="G92" s="8" t="s">
        <v>445</v>
      </c>
      <c r="H92" s="8">
        <v>7</v>
      </c>
      <c r="I92" s="8" t="s">
        <v>420</v>
      </c>
    </row>
    <row r="93" spans="2:9" ht="36" customHeight="1">
      <c r="B93" s="8">
        <f t="shared" si="1"/>
        <v>84</v>
      </c>
      <c r="C93" s="33" t="s">
        <v>156</v>
      </c>
      <c r="D93" s="36" t="s">
        <v>157</v>
      </c>
      <c r="E93" s="33" t="s">
        <v>510</v>
      </c>
      <c r="F93" s="8"/>
      <c r="G93" s="8" t="s">
        <v>484</v>
      </c>
      <c r="H93" s="8">
        <v>66</v>
      </c>
      <c r="I93" s="8" t="s">
        <v>486</v>
      </c>
    </row>
    <row r="94" spans="2:9" ht="36" customHeight="1">
      <c r="B94" s="8">
        <f t="shared" si="1"/>
        <v>85</v>
      </c>
      <c r="C94" s="33" t="s">
        <v>158</v>
      </c>
      <c r="D94" s="36" t="s">
        <v>159</v>
      </c>
      <c r="E94" s="33" t="s">
        <v>508</v>
      </c>
      <c r="F94" s="8"/>
      <c r="G94" s="8" t="s">
        <v>442</v>
      </c>
      <c r="H94" s="8">
        <v>5</v>
      </c>
      <c r="I94" s="8" t="s">
        <v>420</v>
      </c>
    </row>
    <row r="95" spans="2:9" ht="36" customHeight="1">
      <c r="B95" s="8">
        <f t="shared" si="1"/>
        <v>86</v>
      </c>
      <c r="C95" s="33" t="s">
        <v>160</v>
      </c>
      <c r="D95" s="36" t="s">
        <v>157</v>
      </c>
      <c r="E95" s="33" t="s">
        <v>500</v>
      </c>
      <c r="F95" s="8"/>
      <c r="G95" s="8"/>
      <c r="H95" s="8">
        <v>54</v>
      </c>
      <c r="I95" s="8" t="s">
        <v>505</v>
      </c>
    </row>
    <row r="96" spans="2:9" ht="36" customHeight="1">
      <c r="B96" s="8">
        <f t="shared" si="1"/>
        <v>87</v>
      </c>
      <c r="C96" s="33" t="s">
        <v>161</v>
      </c>
      <c r="D96" s="36" t="s">
        <v>162</v>
      </c>
      <c r="E96" s="33" t="s">
        <v>510</v>
      </c>
      <c r="F96" s="8"/>
      <c r="G96" s="8" t="s">
        <v>485</v>
      </c>
      <c r="H96" s="8">
        <v>3</v>
      </c>
      <c r="I96" s="8" t="s">
        <v>419</v>
      </c>
    </row>
    <row r="97" spans="2:9" ht="36" customHeight="1">
      <c r="B97" s="8">
        <f t="shared" si="1"/>
        <v>88</v>
      </c>
      <c r="C97" s="33" t="s">
        <v>163</v>
      </c>
      <c r="D97" s="36" t="s">
        <v>164</v>
      </c>
      <c r="E97" s="33" t="s">
        <v>510</v>
      </c>
      <c r="F97" s="8"/>
      <c r="G97" s="8" t="s">
        <v>474</v>
      </c>
      <c r="H97" s="8">
        <v>139</v>
      </c>
      <c r="I97" s="8" t="s">
        <v>572</v>
      </c>
    </row>
    <row r="98" spans="2:9" ht="36" customHeight="1">
      <c r="B98" s="8">
        <f t="shared" si="1"/>
        <v>89</v>
      </c>
      <c r="C98" s="33" t="s">
        <v>165</v>
      </c>
      <c r="D98" s="36" t="s">
        <v>166</v>
      </c>
      <c r="E98" s="33" t="s">
        <v>510</v>
      </c>
      <c r="F98" s="8"/>
      <c r="G98" s="8" t="s">
        <v>474</v>
      </c>
      <c r="H98" s="8">
        <v>139</v>
      </c>
      <c r="I98" s="8" t="s">
        <v>579</v>
      </c>
    </row>
    <row r="99" spans="2:9" ht="36" customHeight="1">
      <c r="B99" s="8">
        <f t="shared" si="1"/>
        <v>90</v>
      </c>
      <c r="C99" s="33" t="s">
        <v>167</v>
      </c>
      <c r="D99" s="36" t="s">
        <v>168</v>
      </c>
      <c r="E99" s="33" t="s">
        <v>500</v>
      </c>
      <c r="F99" s="8"/>
      <c r="G99" s="8" t="s">
        <v>495</v>
      </c>
      <c r="H99" s="8">
        <v>38</v>
      </c>
      <c r="I99" s="8" t="s">
        <v>560</v>
      </c>
    </row>
    <row r="100" spans="2:9" ht="36" customHeight="1">
      <c r="B100" s="8">
        <f t="shared" si="1"/>
        <v>91</v>
      </c>
      <c r="C100" s="33" t="s">
        <v>169</v>
      </c>
      <c r="D100" s="36" t="s">
        <v>170</v>
      </c>
      <c r="E100" s="33" t="s">
        <v>509</v>
      </c>
      <c r="F100" s="8"/>
      <c r="G100" s="8" t="s">
        <v>449</v>
      </c>
      <c r="H100" s="8">
        <v>87</v>
      </c>
      <c r="I100" s="8" t="s">
        <v>460</v>
      </c>
    </row>
    <row r="101" spans="2:9" ht="36" customHeight="1">
      <c r="B101" s="8">
        <f t="shared" si="1"/>
        <v>92</v>
      </c>
      <c r="C101" s="33" t="s">
        <v>171</v>
      </c>
      <c r="D101" s="36" t="s">
        <v>170</v>
      </c>
      <c r="E101" s="33" t="s">
        <v>509</v>
      </c>
      <c r="F101" s="8"/>
      <c r="G101" s="8" t="s">
        <v>449</v>
      </c>
      <c r="H101" s="8">
        <v>87</v>
      </c>
      <c r="I101" s="8" t="s">
        <v>460</v>
      </c>
    </row>
    <row r="102" spans="2:9" ht="36" customHeight="1">
      <c r="B102" s="8">
        <f t="shared" si="1"/>
        <v>93</v>
      </c>
      <c r="C102" s="33" t="s">
        <v>172</v>
      </c>
      <c r="D102" s="36" t="s">
        <v>173</v>
      </c>
      <c r="E102" s="33" t="s">
        <v>509</v>
      </c>
      <c r="F102" s="8"/>
      <c r="G102" s="8" t="s">
        <v>448</v>
      </c>
      <c r="H102" s="8">
        <v>130</v>
      </c>
      <c r="I102" s="8" t="s">
        <v>460</v>
      </c>
    </row>
    <row r="103" spans="2:9" ht="36" customHeight="1">
      <c r="B103" s="8">
        <f t="shared" si="1"/>
        <v>94</v>
      </c>
      <c r="C103" s="33" t="s">
        <v>174</v>
      </c>
      <c r="D103" s="36" t="s">
        <v>175</v>
      </c>
      <c r="E103" s="33" t="s">
        <v>500</v>
      </c>
      <c r="F103" s="8"/>
      <c r="G103" s="8" t="s">
        <v>497</v>
      </c>
      <c r="H103" s="8">
        <v>50</v>
      </c>
      <c r="I103" s="8" t="s">
        <v>514</v>
      </c>
    </row>
    <row r="104" spans="2:9" ht="36" customHeight="1">
      <c r="B104" s="8">
        <f t="shared" si="1"/>
        <v>95</v>
      </c>
      <c r="C104" s="33" t="s">
        <v>176</v>
      </c>
      <c r="D104" s="36" t="s">
        <v>577</v>
      </c>
      <c r="E104" s="33" t="s">
        <v>510</v>
      </c>
      <c r="F104" s="8"/>
      <c r="G104" s="8" t="s">
        <v>482</v>
      </c>
      <c r="H104" s="8">
        <v>16.5</v>
      </c>
      <c r="I104" s="8" t="s">
        <v>463</v>
      </c>
    </row>
    <row r="105" spans="2:9" ht="36" customHeight="1">
      <c r="B105" s="8">
        <f t="shared" si="1"/>
        <v>96</v>
      </c>
      <c r="C105" s="33" t="s">
        <v>178</v>
      </c>
      <c r="D105" s="36" t="s">
        <v>177</v>
      </c>
      <c r="E105" s="33" t="s">
        <v>500</v>
      </c>
      <c r="F105" s="8"/>
      <c r="G105" s="8" t="s">
        <v>501</v>
      </c>
      <c r="H105" s="8">
        <v>19.3</v>
      </c>
      <c r="I105" s="8" t="s">
        <v>498</v>
      </c>
    </row>
    <row r="106" spans="2:9" ht="36" customHeight="1">
      <c r="B106" s="8">
        <f t="shared" si="1"/>
        <v>97</v>
      </c>
      <c r="C106" s="33" t="s">
        <v>179</v>
      </c>
      <c r="D106" s="36" t="s">
        <v>180</v>
      </c>
      <c r="E106" s="33" t="s">
        <v>510</v>
      </c>
      <c r="F106" s="8"/>
      <c r="G106" s="8" t="s">
        <v>475</v>
      </c>
      <c r="H106" s="8">
        <v>18.8</v>
      </c>
      <c r="I106" s="8" t="s">
        <v>478</v>
      </c>
    </row>
    <row r="107" spans="2:9" ht="36" customHeight="1">
      <c r="B107" s="8">
        <f t="shared" si="1"/>
        <v>98</v>
      </c>
      <c r="C107" s="33" t="s">
        <v>181</v>
      </c>
      <c r="D107" s="36" t="s">
        <v>180</v>
      </c>
      <c r="E107" s="33" t="s">
        <v>500</v>
      </c>
      <c r="F107" s="8"/>
      <c r="G107" s="8" t="s">
        <v>494</v>
      </c>
      <c r="H107" s="8">
        <v>18</v>
      </c>
      <c r="I107" s="8" t="s">
        <v>498</v>
      </c>
    </row>
    <row r="108" spans="2:9" ht="36" customHeight="1">
      <c r="B108" s="8">
        <f t="shared" si="1"/>
        <v>99</v>
      </c>
      <c r="C108" s="33" t="s">
        <v>182</v>
      </c>
      <c r="D108" s="36" t="s">
        <v>183</v>
      </c>
      <c r="E108" s="33" t="s">
        <v>509</v>
      </c>
      <c r="F108" s="8"/>
      <c r="G108" s="8" t="s">
        <v>454</v>
      </c>
      <c r="H108" s="8">
        <v>24.6</v>
      </c>
      <c r="I108" s="8" t="s">
        <v>558</v>
      </c>
    </row>
    <row r="109" spans="2:9" ht="36" customHeight="1">
      <c r="B109" s="8">
        <f t="shared" si="1"/>
        <v>100</v>
      </c>
      <c r="C109" s="33" t="s">
        <v>184</v>
      </c>
      <c r="D109" s="36" t="s">
        <v>185</v>
      </c>
      <c r="E109" s="33" t="s">
        <v>535</v>
      </c>
      <c r="F109" s="8"/>
      <c r="G109" s="8" t="s">
        <v>394</v>
      </c>
      <c r="H109" s="8">
        <v>6.78</v>
      </c>
      <c r="I109" s="8" t="s">
        <v>575</v>
      </c>
    </row>
    <row r="110" spans="2:9" ht="36" customHeight="1">
      <c r="B110" s="8">
        <f t="shared" si="1"/>
        <v>101</v>
      </c>
      <c r="C110" s="33" t="s">
        <v>186</v>
      </c>
      <c r="D110" s="36" t="s">
        <v>187</v>
      </c>
      <c r="E110" s="33" t="s">
        <v>508</v>
      </c>
      <c r="F110" s="8"/>
      <c r="G110" s="8" t="s">
        <v>431</v>
      </c>
      <c r="H110" s="8">
        <v>1</v>
      </c>
      <c r="I110" s="8" t="s">
        <v>571</v>
      </c>
    </row>
    <row r="111" spans="2:9" ht="36" customHeight="1">
      <c r="B111" s="8">
        <f t="shared" si="1"/>
        <v>102</v>
      </c>
      <c r="C111" s="33" t="s">
        <v>188</v>
      </c>
      <c r="D111" s="36" t="s">
        <v>189</v>
      </c>
      <c r="E111" s="33" t="s">
        <v>0</v>
      </c>
      <c r="F111" s="8"/>
      <c r="G111" s="8" t="s">
        <v>431</v>
      </c>
      <c r="H111" s="8">
        <v>1</v>
      </c>
      <c r="I111" s="8" t="s">
        <v>571</v>
      </c>
    </row>
    <row r="112" spans="2:9" ht="36" customHeight="1">
      <c r="B112" s="8">
        <f t="shared" si="1"/>
        <v>103</v>
      </c>
      <c r="C112" s="33" t="s">
        <v>190</v>
      </c>
      <c r="D112" s="36" t="s">
        <v>191</v>
      </c>
      <c r="E112" s="33" t="s">
        <v>0</v>
      </c>
      <c r="F112" s="8"/>
      <c r="G112" s="8" t="s">
        <v>425</v>
      </c>
      <c r="H112" s="8">
        <v>200</v>
      </c>
      <c r="I112" s="8" t="s">
        <v>381</v>
      </c>
    </row>
    <row r="113" spans="2:9" ht="36" customHeight="1">
      <c r="B113" s="8">
        <f t="shared" si="1"/>
        <v>104</v>
      </c>
      <c r="C113" s="33" t="s">
        <v>192</v>
      </c>
      <c r="D113" s="36" t="s">
        <v>193</v>
      </c>
      <c r="E113" s="33" t="s">
        <v>0</v>
      </c>
      <c r="F113" s="8"/>
      <c r="G113" s="8" t="s">
        <v>422</v>
      </c>
      <c r="H113" s="8">
        <v>250</v>
      </c>
      <c r="I113" s="8" t="s">
        <v>420</v>
      </c>
    </row>
    <row r="114" spans="2:9" ht="36" customHeight="1">
      <c r="B114" s="8">
        <f t="shared" si="1"/>
        <v>105</v>
      </c>
      <c r="C114" s="33" t="s">
        <v>194</v>
      </c>
      <c r="D114" s="36" t="s">
        <v>43</v>
      </c>
      <c r="E114" s="33" t="s">
        <v>0</v>
      </c>
      <c r="F114" s="8"/>
      <c r="G114" s="8" t="s">
        <v>423</v>
      </c>
      <c r="H114" s="8">
        <v>53.5</v>
      </c>
      <c r="I114" s="8" t="s">
        <v>419</v>
      </c>
    </row>
    <row r="115" spans="2:9" ht="36" customHeight="1">
      <c r="B115" s="8">
        <f t="shared" si="1"/>
        <v>106</v>
      </c>
      <c r="C115" s="33" t="s">
        <v>195</v>
      </c>
      <c r="D115" s="36" t="s">
        <v>43</v>
      </c>
      <c r="E115" s="33" t="s">
        <v>508</v>
      </c>
      <c r="F115" s="8"/>
      <c r="G115" s="8" t="s">
        <v>423</v>
      </c>
      <c r="H115" s="8">
        <v>53.5</v>
      </c>
      <c r="I115" s="8" t="s">
        <v>419</v>
      </c>
    </row>
    <row r="116" spans="2:9" ht="36" customHeight="1">
      <c r="B116" s="8">
        <f t="shared" si="1"/>
        <v>107</v>
      </c>
      <c r="C116" s="33" t="s">
        <v>196</v>
      </c>
      <c r="D116" s="36" t="s">
        <v>61</v>
      </c>
      <c r="E116" s="33" t="s">
        <v>508</v>
      </c>
      <c r="F116" s="8"/>
      <c r="G116" s="8" t="s">
        <v>429</v>
      </c>
      <c r="H116" s="8">
        <v>137</v>
      </c>
      <c r="I116" s="8" t="s">
        <v>381</v>
      </c>
    </row>
    <row r="117" spans="2:9" ht="36" customHeight="1">
      <c r="B117" s="8">
        <f t="shared" si="1"/>
        <v>108</v>
      </c>
      <c r="C117" s="33" t="s">
        <v>197</v>
      </c>
      <c r="D117" s="36" t="s">
        <v>198</v>
      </c>
      <c r="E117" s="33" t="s">
        <v>536</v>
      </c>
      <c r="F117" s="8"/>
      <c r="G117" s="8" t="s">
        <v>426</v>
      </c>
      <c r="H117" s="8">
        <v>15</v>
      </c>
      <c r="I117" s="8" t="s">
        <v>384</v>
      </c>
    </row>
    <row r="118" spans="2:9" ht="36" customHeight="1">
      <c r="B118" s="8">
        <f t="shared" si="1"/>
        <v>109</v>
      </c>
      <c r="C118" s="33" t="s">
        <v>199</v>
      </c>
      <c r="D118" s="36" t="s">
        <v>439</v>
      </c>
      <c r="E118" s="33" t="s">
        <v>536</v>
      </c>
      <c r="F118" s="8"/>
      <c r="G118" s="8" t="s">
        <v>441</v>
      </c>
      <c r="H118" s="8">
        <v>5.8</v>
      </c>
      <c r="I118" s="8" t="s">
        <v>399</v>
      </c>
    </row>
    <row r="119" spans="2:9" ht="36" customHeight="1">
      <c r="B119" s="8">
        <f t="shared" si="1"/>
        <v>110</v>
      </c>
      <c r="C119" s="33" t="s">
        <v>200</v>
      </c>
      <c r="D119" s="36" t="s">
        <v>201</v>
      </c>
      <c r="E119" s="33" t="s">
        <v>0</v>
      </c>
      <c r="F119" s="8"/>
      <c r="G119" s="8" t="s">
        <v>422</v>
      </c>
      <c r="H119" s="8">
        <v>250</v>
      </c>
      <c r="I119" s="8" t="s">
        <v>432</v>
      </c>
    </row>
    <row r="120" spans="2:9" ht="36" customHeight="1">
      <c r="B120" s="8">
        <f t="shared" si="1"/>
        <v>111</v>
      </c>
      <c r="C120" s="33" t="s">
        <v>202</v>
      </c>
      <c r="D120" s="36" t="s">
        <v>203</v>
      </c>
      <c r="E120" s="33" t="s">
        <v>0</v>
      </c>
      <c r="F120" s="8"/>
      <c r="G120" s="8" t="s">
        <v>421</v>
      </c>
      <c r="H120" s="8">
        <v>100</v>
      </c>
      <c r="I120" s="8" t="s">
        <v>418</v>
      </c>
    </row>
    <row r="121" spans="2:9" ht="36" customHeight="1">
      <c r="B121" s="8">
        <f t="shared" si="1"/>
        <v>112</v>
      </c>
      <c r="C121" s="33" t="s">
        <v>524</v>
      </c>
      <c r="D121" s="36" t="s">
        <v>204</v>
      </c>
      <c r="E121" s="33" t="s">
        <v>0</v>
      </c>
      <c r="F121" s="8"/>
      <c r="G121" s="8" t="s">
        <v>423</v>
      </c>
      <c r="H121" s="8">
        <v>53.5</v>
      </c>
      <c r="I121" s="8" t="s">
        <v>432</v>
      </c>
    </row>
    <row r="122" spans="2:9" ht="36" customHeight="1">
      <c r="B122" s="8">
        <f t="shared" si="1"/>
        <v>113</v>
      </c>
      <c r="C122" s="33" t="s">
        <v>205</v>
      </c>
      <c r="D122" s="36" t="s">
        <v>61</v>
      </c>
      <c r="E122" s="33" t="s">
        <v>0</v>
      </c>
      <c r="F122" s="8"/>
      <c r="G122" s="8" t="s">
        <v>429</v>
      </c>
      <c r="H122" s="8">
        <v>176.28</v>
      </c>
      <c r="I122" s="8" t="s">
        <v>381</v>
      </c>
    </row>
    <row r="123" spans="2:9" ht="36" customHeight="1">
      <c r="B123" s="8">
        <f t="shared" si="1"/>
        <v>114</v>
      </c>
      <c r="C123" s="33" t="s">
        <v>206</v>
      </c>
      <c r="D123" s="36" t="s">
        <v>207</v>
      </c>
      <c r="E123" s="33" t="s">
        <v>0</v>
      </c>
      <c r="F123" s="8"/>
      <c r="G123" s="8" t="s">
        <v>428</v>
      </c>
      <c r="H123" s="8">
        <v>66</v>
      </c>
      <c r="I123" s="8" t="s">
        <v>381</v>
      </c>
    </row>
    <row r="124" spans="2:9" ht="36" customHeight="1">
      <c r="B124" s="8">
        <f t="shared" si="1"/>
        <v>115</v>
      </c>
      <c r="C124" s="33" t="s">
        <v>208</v>
      </c>
      <c r="D124" s="36" t="s">
        <v>209</v>
      </c>
      <c r="E124" s="33" t="s">
        <v>1</v>
      </c>
      <c r="F124" s="8"/>
      <c r="G124" s="8" t="s">
        <v>406</v>
      </c>
      <c r="H124" s="8">
        <v>14</v>
      </c>
      <c r="I124" s="8" t="s">
        <v>389</v>
      </c>
    </row>
    <row r="125" spans="2:9" ht="36" customHeight="1">
      <c r="B125" s="8">
        <f t="shared" si="1"/>
        <v>116</v>
      </c>
      <c r="C125" s="33" t="s">
        <v>210</v>
      </c>
      <c r="D125" s="36" t="s">
        <v>211</v>
      </c>
      <c r="E125" s="33" t="s">
        <v>0</v>
      </c>
      <c r="F125" s="8"/>
      <c r="G125" s="8" t="s">
        <v>424</v>
      </c>
      <c r="H125" s="8">
        <v>20.260000000000002</v>
      </c>
      <c r="I125" s="8" t="s">
        <v>383</v>
      </c>
    </row>
    <row r="126" spans="2:9" ht="36" customHeight="1">
      <c r="B126" s="8">
        <f t="shared" si="1"/>
        <v>117</v>
      </c>
      <c r="C126" s="33" t="s">
        <v>212</v>
      </c>
      <c r="D126" s="36" t="s">
        <v>435</v>
      </c>
      <c r="E126" s="33" t="s">
        <v>508</v>
      </c>
      <c r="F126" s="8"/>
      <c r="G126" s="8" t="s">
        <v>437</v>
      </c>
      <c r="H126" s="8">
        <v>13.7</v>
      </c>
      <c r="I126" s="8" t="s">
        <v>383</v>
      </c>
    </row>
    <row r="127" spans="2:9" ht="36" customHeight="1">
      <c r="B127" s="8">
        <f t="shared" si="1"/>
        <v>118</v>
      </c>
      <c r="C127" s="33" t="s">
        <v>213</v>
      </c>
      <c r="D127" s="36" t="s">
        <v>214</v>
      </c>
      <c r="E127" s="33" t="s">
        <v>0</v>
      </c>
      <c r="F127" s="8"/>
      <c r="G127" s="8" t="s">
        <v>427</v>
      </c>
      <c r="H127" s="8">
        <v>55</v>
      </c>
      <c r="I127" s="8" t="s">
        <v>433</v>
      </c>
    </row>
    <row r="128" spans="2:9" ht="36" customHeight="1">
      <c r="B128" s="8">
        <f t="shared" si="1"/>
        <v>119</v>
      </c>
      <c r="C128" s="33" t="s">
        <v>215</v>
      </c>
      <c r="D128" s="36" t="s">
        <v>214</v>
      </c>
      <c r="E128" s="33" t="s">
        <v>508</v>
      </c>
      <c r="F128" s="8"/>
      <c r="G128" s="8" t="s">
        <v>427</v>
      </c>
      <c r="H128" s="8">
        <v>55</v>
      </c>
      <c r="I128" s="8" t="s">
        <v>433</v>
      </c>
    </row>
    <row r="129" spans="2:9" ht="36" customHeight="1">
      <c r="B129" s="8">
        <f t="shared" si="1"/>
        <v>120</v>
      </c>
      <c r="C129" s="33" t="s">
        <v>216</v>
      </c>
      <c r="D129" s="36" t="s">
        <v>217</v>
      </c>
      <c r="E129" s="33" t="s">
        <v>508</v>
      </c>
      <c r="F129" s="8"/>
      <c r="G129" s="8">
        <v>8</v>
      </c>
      <c r="H129" s="8">
        <v>2</v>
      </c>
      <c r="I129" s="8" t="s">
        <v>434</v>
      </c>
    </row>
    <row r="130" spans="2:9" ht="36" customHeight="1">
      <c r="B130" s="8">
        <f t="shared" si="1"/>
        <v>121</v>
      </c>
      <c r="C130" s="33" t="s">
        <v>218</v>
      </c>
      <c r="D130" s="36" t="s">
        <v>217</v>
      </c>
      <c r="E130" s="33" t="s">
        <v>0</v>
      </c>
      <c r="F130" s="8"/>
      <c r="G130" s="8">
        <v>17</v>
      </c>
      <c r="H130" s="8">
        <v>6.5</v>
      </c>
      <c r="I130" s="8" t="s">
        <v>383</v>
      </c>
    </row>
    <row r="131" spans="2:9" ht="36" customHeight="1">
      <c r="B131" s="8">
        <f t="shared" si="1"/>
        <v>122</v>
      </c>
      <c r="C131" s="33" t="s">
        <v>525</v>
      </c>
      <c r="D131" s="36" t="s">
        <v>219</v>
      </c>
      <c r="E131" s="33" t="s">
        <v>500</v>
      </c>
      <c r="F131" s="8"/>
      <c r="G131" s="8" t="s">
        <v>507</v>
      </c>
      <c r="H131" s="8">
        <v>265</v>
      </c>
      <c r="I131" s="8" t="s">
        <v>381</v>
      </c>
    </row>
    <row r="132" spans="2:9" ht="36" customHeight="1">
      <c r="B132" s="8">
        <f t="shared" si="1"/>
        <v>123</v>
      </c>
      <c r="C132" s="33" t="s">
        <v>220</v>
      </c>
      <c r="D132" s="36" t="s">
        <v>221</v>
      </c>
      <c r="E132" s="33" t="s">
        <v>536</v>
      </c>
      <c r="F132" s="8"/>
      <c r="G132" s="8" t="s">
        <v>430</v>
      </c>
      <c r="H132" s="8">
        <v>5</v>
      </c>
      <c r="I132" s="8" t="s">
        <v>384</v>
      </c>
    </row>
    <row r="133" spans="2:9" ht="36" customHeight="1">
      <c r="B133" s="8">
        <f t="shared" si="1"/>
        <v>124</v>
      </c>
      <c r="C133" s="33" t="s">
        <v>526</v>
      </c>
      <c r="D133" s="36" t="s">
        <v>222</v>
      </c>
      <c r="E133" s="33" t="s">
        <v>510</v>
      </c>
      <c r="F133" s="8"/>
      <c r="G133" s="8" t="s">
        <v>487</v>
      </c>
      <c r="H133" s="8">
        <v>318</v>
      </c>
      <c r="I133" s="8" t="s">
        <v>578</v>
      </c>
    </row>
    <row r="134" spans="2:9" ht="36" customHeight="1">
      <c r="B134" s="8">
        <f t="shared" si="1"/>
        <v>125</v>
      </c>
      <c r="C134" s="33" t="s">
        <v>223</v>
      </c>
      <c r="D134" s="36" t="s">
        <v>66</v>
      </c>
      <c r="E134" s="33" t="s">
        <v>509</v>
      </c>
      <c r="F134" s="8"/>
      <c r="G134" s="8" t="s">
        <v>450</v>
      </c>
      <c r="H134" s="8">
        <v>297</v>
      </c>
      <c r="I134" s="8" t="s">
        <v>461</v>
      </c>
    </row>
    <row r="135" spans="2:9" ht="36" customHeight="1">
      <c r="B135" s="8">
        <f t="shared" si="1"/>
        <v>126</v>
      </c>
      <c r="C135" s="34" t="s">
        <v>528</v>
      </c>
      <c r="D135" s="36" t="s">
        <v>187</v>
      </c>
      <c r="E135" s="33" t="s">
        <v>508</v>
      </c>
      <c r="F135" s="8"/>
      <c r="G135" s="8" t="s">
        <v>431</v>
      </c>
      <c r="H135" s="8">
        <v>1</v>
      </c>
      <c r="I135" s="8" t="s">
        <v>571</v>
      </c>
    </row>
    <row r="136" spans="2:9" ht="36" customHeight="1">
      <c r="B136" s="8">
        <f t="shared" si="1"/>
        <v>127</v>
      </c>
      <c r="C136" s="33" t="s">
        <v>224</v>
      </c>
      <c r="D136" s="36" t="s">
        <v>225</v>
      </c>
      <c r="E136" s="33" t="s">
        <v>510</v>
      </c>
      <c r="F136" s="8"/>
      <c r="G136" s="8" t="s">
        <v>473</v>
      </c>
      <c r="H136" s="8">
        <v>6.3</v>
      </c>
      <c r="I136" s="8" t="s">
        <v>580</v>
      </c>
    </row>
    <row r="137" spans="2:9" ht="36" customHeight="1">
      <c r="B137" s="8">
        <f t="shared" si="1"/>
        <v>128</v>
      </c>
      <c r="C137" s="33" t="s">
        <v>529</v>
      </c>
      <c r="D137" s="36" t="s">
        <v>226</v>
      </c>
      <c r="E137" s="33" t="s">
        <v>500</v>
      </c>
      <c r="F137" s="8"/>
      <c r="G137" s="8" t="s">
        <v>507</v>
      </c>
      <c r="H137" s="8">
        <v>265</v>
      </c>
      <c r="I137" s="8" t="s">
        <v>381</v>
      </c>
    </row>
    <row r="138" spans="2:9" ht="36" customHeight="1">
      <c r="B138" s="8">
        <f t="shared" si="1"/>
        <v>129</v>
      </c>
      <c r="C138" s="33" t="s">
        <v>530</v>
      </c>
      <c r="D138" s="36" t="s">
        <v>227</v>
      </c>
      <c r="E138" s="33" t="s">
        <v>510</v>
      </c>
      <c r="F138" s="8"/>
      <c r="G138" s="8" t="s">
        <v>487</v>
      </c>
      <c r="H138" s="8">
        <v>318</v>
      </c>
      <c r="I138" s="8" t="s">
        <v>578</v>
      </c>
    </row>
    <row r="139" spans="2:9" ht="36" customHeight="1">
      <c r="B139" s="8">
        <f t="shared" si="1"/>
        <v>130</v>
      </c>
      <c r="C139" s="33" t="s">
        <v>228</v>
      </c>
      <c r="D139" s="36" t="s">
        <v>85</v>
      </c>
      <c r="E139" s="33" t="s">
        <v>509</v>
      </c>
      <c r="F139" s="8"/>
      <c r="G139" s="8" t="s">
        <v>450</v>
      </c>
      <c r="H139" s="8">
        <v>297</v>
      </c>
      <c r="I139" s="8" t="s">
        <v>461</v>
      </c>
    </row>
    <row r="140" spans="2:9" ht="36" customHeight="1">
      <c r="B140" s="8">
        <f t="shared" si="1"/>
        <v>131</v>
      </c>
      <c r="C140" s="33" t="s">
        <v>229</v>
      </c>
      <c r="D140" s="36" t="s">
        <v>440</v>
      </c>
      <c r="E140" s="33" t="s">
        <v>537</v>
      </c>
      <c r="F140" s="8"/>
      <c r="G140" s="8" t="s">
        <v>441</v>
      </c>
      <c r="H140" s="8">
        <v>5.8</v>
      </c>
      <c r="I140" s="8" t="s">
        <v>399</v>
      </c>
    </row>
    <row r="141" spans="2:9" ht="36" customHeight="1">
      <c r="B141" s="8">
        <f t="shared" ref="B141:B204" si="2">B140+1</f>
        <v>132</v>
      </c>
      <c r="C141" s="33" t="s">
        <v>230</v>
      </c>
      <c r="D141" s="36" t="s">
        <v>231</v>
      </c>
      <c r="E141" s="33" t="s">
        <v>0</v>
      </c>
      <c r="F141" s="8"/>
      <c r="G141" s="8" t="s">
        <v>422</v>
      </c>
      <c r="H141" s="8">
        <v>250</v>
      </c>
      <c r="I141" s="8" t="s">
        <v>432</v>
      </c>
    </row>
    <row r="142" spans="2:9" ht="36" customHeight="1">
      <c r="B142" s="8">
        <f t="shared" si="2"/>
        <v>133</v>
      </c>
      <c r="C142" s="33" t="s">
        <v>232</v>
      </c>
      <c r="D142" s="36" t="s">
        <v>233</v>
      </c>
      <c r="E142" s="33" t="s">
        <v>510</v>
      </c>
      <c r="F142" s="8"/>
      <c r="G142" s="8">
        <v>833</v>
      </c>
      <c r="H142" s="8">
        <v>8.3000000000000007</v>
      </c>
      <c r="I142" s="8" t="s">
        <v>480</v>
      </c>
    </row>
    <row r="143" spans="2:9" ht="36" customHeight="1">
      <c r="B143" s="8">
        <f t="shared" si="2"/>
        <v>134</v>
      </c>
      <c r="C143" s="33" t="s">
        <v>234</v>
      </c>
      <c r="D143" s="36" t="s">
        <v>235</v>
      </c>
      <c r="E143" s="33" t="s">
        <v>510</v>
      </c>
      <c r="F143" s="8"/>
      <c r="G143" s="8">
        <v>833</v>
      </c>
      <c r="H143" s="8">
        <v>8.3000000000000007</v>
      </c>
      <c r="I143" s="8" t="s">
        <v>480</v>
      </c>
    </row>
    <row r="144" spans="2:9" ht="36" customHeight="1">
      <c r="B144" s="8">
        <f t="shared" si="2"/>
        <v>135</v>
      </c>
      <c r="C144" s="33" t="s">
        <v>236</v>
      </c>
      <c r="D144" s="36" t="s">
        <v>95</v>
      </c>
      <c r="E144" s="33" t="s">
        <v>509</v>
      </c>
      <c r="F144" s="8"/>
      <c r="G144" s="8" t="s">
        <v>467</v>
      </c>
      <c r="H144" s="8">
        <v>33</v>
      </c>
      <c r="I144" s="8" t="s">
        <v>390</v>
      </c>
    </row>
    <row r="145" spans="2:9" ht="36" customHeight="1">
      <c r="B145" s="8">
        <f t="shared" si="2"/>
        <v>136</v>
      </c>
      <c r="C145" s="33" t="s">
        <v>237</v>
      </c>
      <c r="D145" s="36" t="s">
        <v>97</v>
      </c>
      <c r="E145" s="33" t="s">
        <v>509</v>
      </c>
      <c r="F145" s="8"/>
      <c r="G145" s="8" t="s">
        <v>468</v>
      </c>
      <c r="H145" s="8">
        <v>29</v>
      </c>
      <c r="I145" s="8" t="s">
        <v>390</v>
      </c>
    </row>
    <row r="146" spans="2:9" ht="36" customHeight="1">
      <c r="B146" s="8">
        <f t="shared" si="2"/>
        <v>137</v>
      </c>
      <c r="C146" s="33" t="s">
        <v>238</v>
      </c>
      <c r="D146" s="36" t="s">
        <v>239</v>
      </c>
      <c r="E146" s="33" t="s">
        <v>500</v>
      </c>
      <c r="F146" s="8"/>
      <c r="G146" s="8"/>
      <c r="H146" s="8">
        <v>33</v>
      </c>
      <c r="I146" s="8" t="s">
        <v>504</v>
      </c>
    </row>
    <row r="147" spans="2:9" ht="36" customHeight="1">
      <c r="B147" s="8">
        <f t="shared" si="2"/>
        <v>138</v>
      </c>
      <c r="C147" s="33" t="s">
        <v>240</v>
      </c>
      <c r="D147" s="36" t="s">
        <v>241</v>
      </c>
      <c r="E147" s="33" t="s">
        <v>500</v>
      </c>
      <c r="F147" s="8"/>
      <c r="G147" s="8"/>
      <c r="H147" s="8">
        <v>26</v>
      </c>
      <c r="I147" s="8" t="s">
        <v>504</v>
      </c>
    </row>
    <row r="148" spans="2:9" ht="36" customHeight="1">
      <c r="B148" s="8">
        <f t="shared" si="2"/>
        <v>139</v>
      </c>
      <c r="C148" s="33" t="s">
        <v>242</v>
      </c>
      <c r="D148" s="36" t="s">
        <v>243</v>
      </c>
      <c r="E148" s="33" t="s">
        <v>500</v>
      </c>
      <c r="F148" s="8"/>
      <c r="G148" s="8">
        <v>833</v>
      </c>
      <c r="H148" s="8">
        <v>31</v>
      </c>
      <c r="I148" s="8" t="s">
        <v>480</v>
      </c>
    </row>
    <row r="149" spans="2:9" ht="36" customHeight="1">
      <c r="B149" s="8">
        <f t="shared" si="2"/>
        <v>140</v>
      </c>
      <c r="C149" s="33" t="s">
        <v>244</v>
      </c>
      <c r="D149" s="36" t="s">
        <v>245</v>
      </c>
      <c r="E149" s="33" t="s">
        <v>500</v>
      </c>
      <c r="F149" s="8"/>
      <c r="G149" s="8">
        <v>782</v>
      </c>
      <c r="H149" s="8">
        <v>37</v>
      </c>
      <c r="I149" s="8" t="s">
        <v>480</v>
      </c>
    </row>
    <row r="150" spans="2:9" ht="36" customHeight="1">
      <c r="B150" s="8">
        <f t="shared" si="2"/>
        <v>141</v>
      </c>
      <c r="C150" s="33" t="s">
        <v>246</v>
      </c>
      <c r="D150" s="36" t="s">
        <v>247</v>
      </c>
      <c r="E150" s="33" t="s">
        <v>1</v>
      </c>
      <c r="F150" s="8"/>
      <c r="G150" s="8" t="s">
        <v>403</v>
      </c>
      <c r="H150" s="8">
        <v>239.5</v>
      </c>
      <c r="I150" s="8" t="s">
        <v>381</v>
      </c>
    </row>
    <row r="151" spans="2:9" ht="36" customHeight="1">
      <c r="B151" s="8">
        <f t="shared" si="2"/>
        <v>142</v>
      </c>
      <c r="C151" s="33" t="s">
        <v>248</v>
      </c>
      <c r="D151" s="36" t="s">
        <v>249</v>
      </c>
      <c r="E151" s="33" t="s">
        <v>508</v>
      </c>
      <c r="F151" s="8"/>
      <c r="G151" s="8" t="s">
        <v>436</v>
      </c>
      <c r="H151" s="8">
        <v>160</v>
      </c>
      <c r="I151" s="8" t="s">
        <v>438</v>
      </c>
    </row>
    <row r="152" spans="2:9" ht="36" customHeight="1">
      <c r="B152" s="8">
        <f t="shared" si="2"/>
        <v>143</v>
      </c>
      <c r="C152" s="33" t="s">
        <v>250</v>
      </c>
      <c r="D152" s="36" t="s">
        <v>251</v>
      </c>
      <c r="E152" s="33" t="s">
        <v>508</v>
      </c>
      <c r="F152" s="8"/>
      <c r="G152" s="8" t="s">
        <v>436</v>
      </c>
      <c r="H152" s="8">
        <v>160</v>
      </c>
      <c r="I152" s="8" t="s">
        <v>438</v>
      </c>
    </row>
    <row r="153" spans="2:9" ht="36" customHeight="1">
      <c r="B153" s="8">
        <f t="shared" si="2"/>
        <v>144</v>
      </c>
      <c r="C153" s="33" t="s">
        <v>252</v>
      </c>
      <c r="D153" s="36" t="s">
        <v>253</v>
      </c>
      <c r="E153" s="33" t="s">
        <v>1</v>
      </c>
      <c r="F153" s="8"/>
      <c r="G153" s="8" t="s">
        <v>401</v>
      </c>
      <c r="H153" s="8">
        <v>146</v>
      </c>
      <c r="I153" s="8" t="s">
        <v>408</v>
      </c>
    </row>
    <row r="154" spans="2:9" ht="36" customHeight="1">
      <c r="B154" s="8">
        <f t="shared" si="2"/>
        <v>145</v>
      </c>
      <c r="C154" s="33" t="s">
        <v>254</v>
      </c>
      <c r="D154" s="36" t="s">
        <v>255</v>
      </c>
      <c r="E154" s="33" t="s">
        <v>508</v>
      </c>
      <c r="F154" s="8"/>
      <c r="G154" s="8" t="s">
        <v>421</v>
      </c>
      <c r="H154" s="8">
        <v>92</v>
      </c>
      <c r="I154" s="8" t="s">
        <v>418</v>
      </c>
    </row>
    <row r="155" spans="2:9" ht="36" customHeight="1">
      <c r="B155" s="8">
        <f t="shared" si="2"/>
        <v>146</v>
      </c>
      <c r="C155" s="33" t="s">
        <v>256</v>
      </c>
      <c r="D155" s="36" t="s">
        <v>255</v>
      </c>
      <c r="E155" s="33" t="s">
        <v>508</v>
      </c>
      <c r="F155" s="8"/>
      <c r="G155" s="8" t="s">
        <v>421</v>
      </c>
      <c r="H155" s="8">
        <v>109</v>
      </c>
      <c r="I155" s="8" t="s">
        <v>408</v>
      </c>
    </row>
    <row r="156" spans="2:9" ht="36" customHeight="1">
      <c r="B156" s="8">
        <f t="shared" si="2"/>
        <v>147</v>
      </c>
      <c r="C156" s="33" t="s">
        <v>257</v>
      </c>
      <c r="D156" s="36" t="s">
        <v>258</v>
      </c>
      <c r="E156" s="33" t="s">
        <v>508</v>
      </c>
      <c r="F156" s="8"/>
      <c r="G156" s="8" t="s">
        <v>428</v>
      </c>
      <c r="H156" s="8">
        <v>53</v>
      </c>
      <c r="I156" s="8" t="s">
        <v>381</v>
      </c>
    </row>
    <row r="157" spans="2:9" ht="36" customHeight="1">
      <c r="B157" s="8">
        <f t="shared" si="2"/>
        <v>148</v>
      </c>
      <c r="C157" s="33" t="s">
        <v>259</v>
      </c>
      <c r="D157" s="36" t="s">
        <v>260</v>
      </c>
      <c r="E157" s="33" t="s">
        <v>1</v>
      </c>
      <c r="F157" s="8"/>
      <c r="G157" s="8" t="s">
        <v>402</v>
      </c>
      <c r="H157" s="8">
        <v>303.5</v>
      </c>
      <c r="I157" s="8" t="s">
        <v>381</v>
      </c>
    </row>
    <row r="158" spans="2:9" ht="36" customHeight="1">
      <c r="B158" s="8">
        <f t="shared" si="2"/>
        <v>149</v>
      </c>
      <c r="C158" s="33" t="s">
        <v>261</v>
      </c>
      <c r="D158" s="36" t="s">
        <v>545</v>
      </c>
      <c r="E158" s="33" t="s">
        <v>508</v>
      </c>
      <c r="F158" s="8"/>
      <c r="G158" s="8" t="s">
        <v>443</v>
      </c>
      <c r="H158" s="8">
        <v>358</v>
      </c>
      <c r="I158" s="8" t="s">
        <v>438</v>
      </c>
    </row>
    <row r="159" spans="2:9" ht="36" customHeight="1">
      <c r="B159" s="8">
        <f t="shared" si="2"/>
        <v>150</v>
      </c>
      <c r="C159" s="33" t="s">
        <v>262</v>
      </c>
      <c r="D159" s="36" t="s">
        <v>544</v>
      </c>
      <c r="E159" s="33" t="s">
        <v>508</v>
      </c>
      <c r="F159" s="8"/>
      <c r="G159" s="8" t="s">
        <v>443</v>
      </c>
      <c r="H159" s="8">
        <v>358</v>
      </c>
      <c r="I159" s="8" t="s">
        <v>438</v>
      </c>
    </row>
    <row r="160" spans="2:9" ht="36" customHeight="1">
      <c r="B160" s="8">
        <f t="shared" si="2"/>
        <v>151</v>
      </c>
      <c r="C160" s="33" t="s">
        <v>263</v>
      </c>
      <c r="D160" s="36" t="s">
        <v>264</v>
      </c>
      <c r="E160" s="33" t="s">
        <v>508</v>
      </c>
      <c r="F160" s="8"/>
      <c r="G160" s="8" t="s">
        <v>444</v>
      </c>
      <c r="H160" s="8">
        <v>324</v>
      </c>
      <c r="I160" s="8" t="s">
        <v>438</v>
      </c>
    </row>
    <row r="161" spans="2:9" ht="36" customHeight="1">
      <c r="B161" s="8">
        <f t="shared" si="2"/>
        <v>152</v>
      </c>
      <c r="C161" s="33" t="s">
        <v>265</v>
      </c>
      <c r="D161" s="36" t="s">
        <v>266</v>
      </c>
      <c r="E161" s="33" t="s">
        <v>510</v>
      </c>
      <c r="F161" s="8"/>
      <c r="G161" s="8">
        <v>782</v>
      </c>
      <c r="H161" s="8">
        <v>7.8</v>
      </c>
      <c r="I161" s="8" t="s">
        <v>480</v>
      </c>
    </row>
    <row r="162" spans="2:9" ht="36" customHeight="1">
      <c r="B162" s="8">
        <f t="shared" si="2"/>
        <v>153</v>
      </c>
      <c r="C162" s="33" t="s">
        <v>267</v>
      </c>
      <c r="D162" s="36" t="s">
        <v>268</v>
      </c>
      <c r="E162" s="33" t="s">
        <v>1</v>
      </c>
      <c r="F162" s="8"/>
      <c r="G162" s="8" t="s">
        <v>402</v>
      </c>
      <c r="H162" s="8">
        <v>303.5</v>
      </c>
      <c r="I162" s="8" t="s">
        <v>381</v>
      </c>
    </row>
    <row r="163" spans="2:9" ht="36" customHeight="1">
      <c r="B163" s="8">
        <f t="shared" si="2"/>
        <v>154</v>
      </c>
      <c r="C163" s="33" t="s">
        <v>269</v>
      </c>
      <c r="D163" s="36" t="s">
        <v>543</v>
      </c>
      <c r="E163" s="33" t="s">
        <v>508</v>
      </c>
      <c r="F163" s="8"/>
      <c r="G163" s="8" t="s">
        <v>443</v>
      </c>
      <c r="H163" s="8">
        <v>358</v>
      </c>
      <c r="I163" s="8" t="s">
        <v>438</v>
      </c>
    </row>
    <row r="164" spans="2:9" ht="36" customHeight="1">
      <c r="B164" s="8">
        <f t="shared" si="2"/>
        <v>155</v>
      </c>
      <c r="C164" s="33" t="s">
        <v>270</v>
      </c>
      <c r="D164" s="36" t="s">
        <v>542</v>
      </c>
      <c r="E164" s="33" t="s">
        <v>508</v>
      </c>
      <c r="F164" s="8"/>
      <c r="G164" s="8" t="s">
        <v>443</v>
      </c>
      <c r="H164" s="8">
        <v>358</v>
      </c>
      <c r="I164" s="8" t="s">
        <v>438</v>
      </c>
    </row>
    <row r="165" spans="2:9" ht="36" customHeight="1">
      <c r="B165" s="8">
        <f t="shared" si="2"/>
        <v>156</v>
      </c>
      <c r="C165" s="33" t="s">
        <v>271</v>
      </c>
      <c r="D165" s="36" t="s">
        <v>272</v>
      </c>
      <c r="E165" s="33" t="s">
        <v>509</v>
      </c>
      <c r="F165" s="8"/>
      <c r="G165" s="8" t="s">
        <v>469</v>
      </c>
      <c r="H165" s="8">
        <v>12.26</v>
      </c>
      <c r="I165" s="8" t="s">
        <v>383</v>
      </c>
    </row>
    <row r="166" spans="2:9" ht="36" customHeight="1">
      <c r="B166" s="8">
        <f t="shared" si="2"/>
        <v>157</v>
      </c>
      <c r="C166" s="33" t="s">
        <v>273</v>
      </c>
      <c r="D166" s="36" t="s">
        <v>274</v>
      </c>
      <c r="E166" s="33" t="s">
        <v>510</v>
      </c>
      <c r="F166" s="8"/>
      <c r="G166" s="8" t="s">
        <v>488</v>
      </c>
      <c r="H166" s="8">
        <v>220</v>
      </c>
      <c r="I166" s="8" t="s">
        <v>572</v>
      </c>
    </row>
    <row r="167" spans="2:9" ht="36" customHeight="1">
      <c r="B167" s="8">
        <f t="shared" si="2"/>
        <v>158</v>
      </c>
      <c r="C167" s="33" t="s">
        <v>275</v>
      </c>
      <c r="D167" s="36" t="s">
        <v>276</v>
      </c>
      <c r="E167" s="33" t="s">
        <v>508</v>
      </c>
      <c r="F167" s="8"/>
      <c r="G167" s="8">
        <v>24.93</v>
      </c>
      <c r="H167" s="8">
        <v>0.38600000000000001</v>
      </c>
      <c r="I167" s="8" t="s">
        <v>434</v>
      </c>
    </row>
    <row r="168" spans="2:9" ht="36" customHeight="1">
      <c r="B168" s="8">
        <f t="shared" si="2"/>
        <v>159</v>
      </c>
      <c r="C168" s="33" t="s">
        <v>277</v>
      </c>
      <c r="D168" s="36" t="s">
        <v>135</v>
      </c>
      <c r="E168" s="33" t="s">
        <v>509</v>
      </c>
      <c r="F168" s="8"/>
      <c r="G168" s="8" t="s">
        <v>448</v>
      </c>
      <c r="H168" s="8">
        <v>130</v>
      </c>
      <c r="I168" s="8" t="s">
        <v>460</v>
      </c>
    </row>
    <row r="169" spans="2:9" ht="36" customHeight="1">
      <c r="B169" s="8">
        <f t="shared" si="2"/>
        <v>160</v>
      </c>
      <c r="C169" s="33" t="s">
        <v>278</v>
      </c>
      <c r="D169" s="36" t="s">
        <v>279</v>
      </c>
      <c r="E169" s="33" t="s">
        <v>500</v>
      </c>
      <c r="F169" s="8"/>
      <c r="G169" s="8" t="s">
        <v>497</v>
      </c>
      <c r="H169" s="8">
        <v>51</v>
      </c>
      <c r="I169" s="8" t="s">
        <v>514</v>
      </c>
    </row>
    <row r="170" spans="2:9" ht="36" customHeight="1">
      <c r="B170" s="8">
        <f t="shared" si="2"/>
        <v>161</v>
      </c>
      <c r="C170" s="33" t="s">
        <v>280</v>
      </c>
      <c r="D170" s="36" t="s">
        <v>281</v>
      </c>
      <c r="E170" s="33" t="s">
        <v>510</v>
      </c>
      <c r="F170" s="8"/>
      <c r="G170" s="8" t="s">
        <v>476</v>
      </c>
      <c r="H170" s="8">
        <v>182</v>
      </c>
      <c r="I170" s="8" t="s">
        <v>479</v>
      </c>
    </row>
    <row r="171" spans="2:9" ht="36" customHeight="1">
      <c r="B171" s="8">
        <f t="shared" si="2"/>
        <v>162</v>
      </c>
      <c r="C171" s="33" t="s">
        <v>282</v>
      </c>
      <c r="D171" s="36" t="s">
        <v>283</v>
      </c>
      <c r="E171" s="33" t="s">
        <v>510</v>
      </c>
      <c r="F171" s="8"/>
      <c r="G171" s="8" t="s">
        <v>483</v>
      </c>
      <c r="H171" s="8">
        <v>58</v>
      </c>
      <c r="I171" s="8" t="s">
        <v>438</v>
      </c>
    </row>
    <row r="172" spans="2:9" ht="36" customHeight="1">
      <c r="B172" s="8">
        <f t="shared" si="2"/>
        <v>163</v>
      </c>
      <c r="C172" s="33" t="s">
        <v>284</v>
      </c>
      <c r="D172" s="36" t="s">
        <v>285</v>
      </c>
      <c r="E172" s="33" t="s">
        <v>508</v>
      </c>
      <c r="F172" s="8"/>
      <c r="G172" s="8" t="s">
        <v>442</v>
      </c>
      <c r="H172" s="8">
        <v>5</v>
      </c>
      <c r="I172" s="8" t="s">
        <v>420</v>
      </c>
    </row>
    <row r="173" spans="2:9" ht="36" customHeight="1">
      <c r="B173" s="8">
        <f t="shared" si="2"/>
        <v>164</v>
      </c>
      <c r="C173" s="33" t="s">
        <v>527</v>
      </c>
      <c r="D173" s="36" t="s">
        <v>286</v>
      </c>
      <c r="E173" s="33" t="s">
        <v>1</v>
      </c>
      <c r="F173" s="8"/>
      <c r="G173" s="8" t="s">
        <v>416</v>
      </c>
      <c r="H173" s="8">
        <v>44</v>
      </c>
      <c r="I173" s="8" t="s">
        <v>420</v>
      </c>
    </row>
    <row r="174" spans="2:9" ht="36" customHeight="1">
      <c r="B174" s="8">
        <f t="shared" si="2"/>
        <v>165</v>
      </c>
      <c r="C174" s="33" t="s">
        <v>287</v>
      </c>
      <c r="D174" s="36" t="s">
        <v>286</v>
      </c>
      <c r="E174" s="33" t="s">
        <v>510</v>
      </c>
      <c r="F174" s="8"/>
      <c r="G174" s="8" t="s">
        <v>489</v>
      </c>
      <c r="H174" s="8">
        <v>6.5</v>
      </c>
      <c r="I174" s="8" t="s">
        <v>383</v>
      </c>
    </row>
    <row r="175" spans="2:9" ht="36" customHeight="1">
      <c r="B175" s="8">
        <f t="shared" si="2"/>
        <v>166</v>
      </c>
      <c r="C175" s="33" t="s">
        <v>288</v>
      </c>
      <c r="D175" s="36" t="s">
        <v>286</v>
      </c>
      <c r="E175" s="33" t="s">
        <v>500</v>
      </c>
      <c r="F175" s="8"/>
      <c r="G175" s="8"/>
      <c r="H175" s="8">
        <v>54</v>
      </c>
      <c r="I175" s="8" t="s">
        <v>505</v>
      </c>
    </row>
    <row r="176" spans="2:9" ht="36" customHeight="1">
      <c r="B176" s="8">
        <f t="shared" si="2"/>
        <v>167</v>
      </c>
      <c r="C176" s="33" t="s">
        <v>289</v>
      </c>
      <c r="D176" s="36" t="s">
        <v>173</v>
      </c>
      <c r="E176" s="33" t="s">
        <v>509</v>
      </c>
      <c r="F176" s="8"/>
      <c r="G176" s="8" t="s">
        <v>448</v>
      </c>
      <c r="H176" s="8">
        <v>130</v>
      </c>
      <c r="I176" s="8" t="s">
        <v>460</v>
      </c>
    </row>
    <row r="177" spans="2:9" ht="36" customHeight="1">
      <c r="B177" s="8">
        <f t="shared" si="2"/>
        <v>168</v>
      </c>
      <c r="C177" s="33" t="s">
        <v>290</v>
      </c>
      <c r="D177" s="36" t="s">
        <v>291</v>
      </c>
      <c r="E177" s="33" t="s">
        <v>500</v>
      </c>
      <c r="F177" s="8"/>
      <c r="G177" s="8" t="s">
        <v>497</v>
      </c>
      <c r="H177" s="8">
        <v>51</v>
      </c>
      <c r="I177" s="8" t="s">
        <v>514</v>
      </c>
    </row>
    <row r="178" spans="2:9" ht="36" customHeight="1">
      <c r="B178" s="8">
        <f t="shared" si="2"/>
        <v>169</v>
      </c>
      <c r="C178" s="33" t="s">
        <v>292</v>
      </c>
      <c r="D178" s="36" t="s">
        <v>293</v>
      </c>
      <c r="E178" s="33" t="s">
        <v>510</v>
      </c>
      <c r="F178" s="8"/>
      <c r="G178" s="8" t="s">
        <v>476</v>
      </c>
      <c r="H178" s="8">
        <v>182</v>
      </c>
      <c r="I178" s="8" t="s">
        <v>479</v>
      </c>
    </row>
    <row r="179" spans="2:9" ht="36" customHeight="1">
      <c r="B179" s="8">
        <f t="shared" si="2"/>
        <v>170</v>
      </c>
      <c r="C179" s="33" t="s">
        <v>294</v>
      </c>
      <c r="D179" s="36" t="s">
        <v>198</v>
      </c>
      <c r="E179" s="33" t="s">
        <v>1</v>
      </c>
      <c r="F179" s="8"/>
      <c r="G179" s="8" t="s">
        <v>393</v>
      </c>
      <c r="H179" s="8">
        <v>22</v>
      </c>
      <c r="I179" s="8" t="s">
        <v>384</v>
      </c>
    </row>
    <row r="180" spans="2:9" ht="36" customHeight="1">
      <c r="B180" s="8">
        <f t="shared" si="2"/>
        <v>171</v>
      </c>
      <c r="C180" s="33" t="s">
        <v>295</v>
      </c>
      <c r="D180" s="36" t="s">
        <v>296</v>
      </c>
      <c r="E180" s="33" t="s">
        <v>1</v>
      </c>
      <c r="F180" s="8"/>
      <c r="G180" s="8" t="s">
        <v>396</v>
      </c>
      <c r="H180" s="8">
        <v>30.5</v>
      </c>
      <c r="I180" s="8" t="s">
        <v>557</v>
      </c>
    </row>
    <row r="181" spans="2:9" ht="36" customHeight="1">
      <c r="B181" s="8">
        <f t="shared" si="2"/>
        <v>172</v>
      </c>
      <c r="C181" s="33" t="s">
        <v>297</v>
      </c>
      <c r="D181" s="36" t="s">
        <v>298</v>
      </c>
      <c r="E181" s="33" t="s">
        <v>1</v>
      </c>
      <c r="F181" s="8"/>
      <c r="G181" s="8" t="s">
        <v>395</v>
      </c>
      <c r="H181" s="8">
        <v>21.5</v>
      </c>
      <c r="I181" s="8" t="s">
        <v>557</v>
      </c>
    </row>
    <row r="182" spans="2:9" ht="36" customHeight="1">
      <c r="B182" s="8">
        <f t="shared" si="2"/>
        <v>173</v>
      </c>
      <c r="C182" s="33" t="s">
        <v>299</v>
      </c>
      <c r="D182" s="36" t="s">
        <v>300</v>
      </c>
      <c r="E182" s="33" t="s">
        <v>1</v>
      </c>
      <c r="F182" s="8"/>
      <c r="G182" s="8" t="s">
        <v>398</v>
      </c>
      <c r="H182" s="8">
        <v>19</v>
      </c>
      <c r="I182" s="8" t="s">
        <v>550</v>
      </c>
    </row>
    <row r="183" spans="2:9" ht="36" customHeight="1">
      <c r="B183" s="8">
        <f t="shared" si="2"/>
        <v>174</v>
      </c>
      <c r="C183" s="33" t="s">
        <v>301</v>
      </c>
      <c r="D183" s="36" t="s">
        <v>516</v>
      </c>
      <c r="E183" s="33" t="s">
        <v>1</v>
      </c>
      <c r="F183" s="8"/>
      <c r="G183" s="8" t="s">
        <v>556</v>
      </c>
      <c r="H183" s="8">
        <v>1.17</v>
      </c>
      <c r="I183" s="8" t="s">
        <v>388</v>
      </c>
    </row>
    <row r="184" spans="2:9" ht="36" customHeight="1">
      <c r="B184" s="8">
        <f t="shared" si="2"/>
        <v>175</v>
      </c>
      <c r="C184" s="33" t="s">
        <v>302</v>
      </c>
      <c r="D184" s="36" t="s">
        <v>303</v>
      </c>
      <c r="E184" s="33" t="s">
        <v>1</v>
      </c>
      <c r="F184" s="8"/>
      <c r="G184" s="8" t="s">
        <v>378</v>
      </c>
      <c r="H184" s="8">
        <v>0.8</v>
      </c>
      <c r="I184" s="8" t="s">
        <v>386</v>
      </c>
    </row>
    <row r="185" spans="2:9" ht="36" customHeight="1">
      <c r="B185" s="8">
        <f t="shared" si="2"/>
        <v>176</v>
      </c>
      <c r="C185" s="33" t="s">
        <v>304</v>
      </c>
      <c r="D185" s="36" t="s">
        <v>554</v>
      </c>
      <c r="E185" s="33" t="s">
        <v>1</v>
      </c>
      <c r="F185" s="8"/>
      <c r="G185" s="8" t="s">
        <v>379</v>
      </c>
      <c r="H185" s="8">
        <v>0.17</v>
      </c>
      <c r="I185" s="8" t="s">
        <v>386</v>
      </c>
    </row>
    <row r="186" spans="2:9" ht="36" customHeight="1">
      <c r="B186" s="8">
        <f t="shared" si="2"/>
        <v>177</v>
      </c>
      <c r="C186" s="33" t="s">
        <v>305</v>
      </c>
      <c r="D186" s="36" t="s">
        <v>306</v>
      </c>
      <c r="E186" s="33" t="s">
        <v>1</v>
      </c>
      <c r="F186" s="8"/>
      <c r="G186" s="8" t="s">
        <v>369</v>
      </c>
      <c r="H186" s="8">
        <v>131</v>
      </c>
      <c r="I186" s="8" t="s">
        <v>380</v>
      </c>
    </row>
    <row r="187" spans="2:9" ht="36" customHeight="1">
      <c r="B187" s="8">
        <f t="shared" si="2"/>
        <v>178</v>
      </c>
      <c r="C187" s="33" t="s">
        <v>307</v>
      </c>
      <c r="D187" s="36" t="s">
        <v>308</v>
      </c>
      <c r="E187" s="33" t="s">
        <v>1</v>
      </c>
      <c r="F187" s="8"/>
      <c r="G187" s="8" t="s">
        <v>369</v>
      </c>
      <c r="H187" s="8">
        <v>131</v>
      </c>
      <c r="I187" s="8" t="s">
        <v>380</v>
      </c>
    </row>
    <row r="188" spans="2:9" ht="36" customHeight="1">
      <c r="B188" s="8">
        <f t="shared" si="2"/>
        <v>179</v>
      </c>
      <c r="C188" s="33" t="s">
        <v>309</v>
      </c>
      <c r="D188" s="36" t="s">
        <v>310</v>
      </c>
      <c r="E188" s="33" t="s">
        <v>1</v>
      </c>
      <c r="F188" s="8"/>
      <c r="G188" s="8" t="s">
        <v>371</v>
      </c>
      <c r="H188" s="8">
        <v>28</v>
      </c>
      <c r="I188" s="8" t="s">
        <v>380</v>
      </c>
    </row>
    <row r="189" spans="2:9" ht="36" customHeight="1">
      <c r="B189" s="8">
        <f t="shared" si="2"/>
        <v>180</v>
      </c>
      <c r="C189" s="33" t="s">
        <v>311</v>
      </c>
      <c r="D189" s="36" t="s">
        <v>312</v>
      </c>
      <c r="E189" s="33" t="s">
        <v>1</v>
      </c>
      <c r="F189" s="8"/>
      <c r="G189" s="8" t="s">
        <v>372</v>
      </c>
      <c r="H189" s="8">
        <v>2.5</v>
      </c>
      <c r="I189" s="8" t="s">
        <v>386</v>
      </c>
    </row>
    <row r="190" spans="2:9" ht="36" customHeight="1">
      <c r="B190" s="8">
        <f t="shared" si="2"/>
        <v>181</v>
      </c>
      <c r="C190" s="33" t="s">
        <v>313</v>
      </c>
      <c r="D190" s="36" t="s">
        <v>314</v>
      </c>
      <c r="E190" s="33" t="s">
        <v>1</v>
      </c>
      <c r="F190" s="8"/>
      <c r="G190" s="8" t="s">
        <v>370</v>
      </c>
      <c r="H190" s="8">
        <v>15.5</v>
      </c>
      <c r="I190" s="8" t="s">
        <v>385</v>
      </c>
    </row>
    <row r="191" spans="2:9" ht="36" customHeight="1">
      <c r="B191" s="8">
        <f t="shared" si="2"/>
        <v>182</v>
      </c>
      <c r="C191" s="33" t="s">
        <v>315</v>
      </c>
      <c r="D191" s="36" t="s">
        <v>316</v>
      </c>
      <c r="E191" s="33" t="s">
        <v>1</v>
      </c>
      <c r="F191" s="8"/>
      <c r="G191" s="8" t="s">
        <v>367</v>
      </c>
      <c r="H191" s="8">
        <v>12</v>
      </c>
      <c r="I191" s="8" t="s">
        <v>553</v>
      </c>
    </row>
    <row r="192" spans="2:9" ht="36" customHeight="1">
      <c r="B192" s="8">
        <f t="shared" si="2"/>
        <v>183</v>
      </c>
      <c r="C192" s="33" t="s">
        <v>317</v>
      </c>
      <c r="D192" s="36" t="s">
        <v>318</v>
      </c>
      <c r="E192" s="33" t="s">
        <v>1</v>
      </c>
      <c r="F192" s="8"/>
      <c r="G192" s="8" t="s">
        <v>373</v>
      </c>
      <c r="H192" s="8">
        <v>620</v>
      </c>
      <c r="I192" s="8" t="s">
        <v>387</v>
      </c>
    </row>
    <row r="193" spans="2:9" ht="36" customHeight="1">
      <c r="B193" s="8">
        <f t="shared" si="2"/>
        <v>184</v>
      </c>
      <c r="C193" s="33" t="s">
        <v>319</v>
      </c>
      <c r="D193" s="36" t="s">
        <v>320</v>
      </c>
      <c r="E193" s="33" t="s">
        <v>1</v>
      </c>
      <c r="F193" s="8"/>
      <c r="G193" s="8" t="s">
        <v>373</v>
      </c>
      <c r="H193" s="8">
        <v>620</v>
      </c>
      <c r="I193" s="8" t="s">
        <v>387</v>
      </c>
    </row>
    <row r="194" spans="2:9" ht="36" customHeight="1">
      <c r="B194" s="8">
        <f t="shared" si="2"/>
        <v>185</v>
      </c>
      <c r="C194" s="33" t="s">
        <v>321</v>
      </c>
      <c r="D194" s="36" t="s">
        <v>318</v>
      </c>
      <c r="E194" s="33" t="s">
        <v>1</v>
      </c>
      <c r="F194" s="8"/>
      <c r="G194" s="8" t="s">
        <v>373</v>
      </c>
      <c r="H194" s="8">
        <v>620</v>
      </c>
      <c r="I194" s="8" t="s">
        <v>387</v>
      </c>
    </row>
    <row r="195" spans="2:9" ht="36" customHeight="1">
      <c r="B195" s="8">
        <f t="shared" si="2"/>
        <v>186</v>
      </c>
      <c r="C195" s="33" t="s">
        <v>322</v>
      </c>
      <c r="D195" s="36" t="s">
        <v>320</v>
      </c>
      <c r="E195" s="33" t="s">
        <v>1</v>
      </c>
      <c r="F195" s="8"/>
      <c r="G195" s="8" t="s">
        <v>373</v>
      </c>
      <c r="H195" s="8">
        <v>620</v>
      </c>
      <c r="I195" s="8" t="s">
        <v>387</v>
      </c>
    </row>
    <row r="196" spans="2:9" ht="36" customHeight="1">
      <c r="B196" s="8">
        <f t="shared" si="2"/>
        <v>187</v>
      </c>
      <c r="C196" s="33" t="s">
        <v>323</v>
      </c>
      <c r="D196" s="36" t="s">
        <v>324</v>
      </c>
      <c r="E196" s="33" t="s">
        <v>1</v>
      </c>
      <c r="F196" s="8"/>
      <c r="G196" s="8" t="s">
        <v>375</v>
      </c>
      <c r="H196" s="8">
        <v>45</v>
      </c>
      <c r="I196" s="8" t="s">
        <v>390</v>
      </c>
    </row>
    <row r="197" spans="2:9" ht="36" customHeight="1">
      <c r="B197" s="8">
        <f t="shared" si="2"/>
        <v>188</v>
      </c>
      <c r="C197" s="33" t="s">
        <v>325</v>
      </c>
      <c r="D197" s="36" t="s">
        <v>326</v>
      </c>
      <c r="E197" s="33" t="s">
        <v>1</v>
      </c>
      <c r="F197" s="8"/>
      <c r="G197" s="8" t="s">
        <v>376</v>
      </c>
      <c r="H197" s="8">
        <v>35</v>
      </c>
      <c r="I197" s="8" t="s">
        <v>390</v>
      </c>
    </row>
    <row r="198" spans="2:9" ht="36" customHeight="1">
      <c r="B198" s="8">
        <f t="shared" si="2"/>
        <v>189</v>
      </c>
      <c r="C198" s="33" t="s">
        <v>327</v>
      </c>
      <c r="D198" s="36" t="s">
        <v>328</v>
      </c>
      <c r="E198" s="33" t="s">
        <v>509</v>
      </c>
      <c r="F198" s="8"/>
      <c r="G198" s="8">
        <v>17.5</v>
      </c>
      <c r="H198" s="8">
        <v>5.6</v>
      </c>
      <c r="I198" s="8" t="s">
        <v>389</v>
      </c>
    </row>
    <row r="199" spans="2:9" ht="36" customHeight="1">
      <c r="B199" s="8">
        <f t="shared" si="2"/>
        <v>190</v>
      </c>
      <c r="C199" s="33" t="s">
        <v>329</v>
      </c>
      <c r="D199" s="36" t="s">
        <v>13</v>
      </c>
      <c r="E199" s="33" t="s">
        <v>538</v>
      </c>
      <c r="F199" s="8"/>
      <c r="G199" s="8" t="s">
        <v>374</v>
      </c>
      <c r="H199" s="8">
        <v>3.55</v>
      </c>
      <c r="I199" s="8" t="s">
        <v>389</v>
      </c>
    </row>
    <row r="200" spans="2:9" ht="36" customHeight="1">
      <c r="B200" s="8">
        <f t="shared" si="2"/>
        <v>191</v>
      </c>
      <c r="C200" s="33" t="s">
        <v>330</v>
      </c>
      <c r="D200" s="36" t="s">
        <v>331</v>
      </c>
      <c r="E200" s="33" t="s">
        <v>508</v>
      </c>
      <c r="F200" s="8"/>
      <c r="G200" s="8" t="s">
        <v>373</v>
      </c>
      <c r="H200" s="8">
        <v>620</v>
      </c>
      <c r="I200" s="8" t="s">
        <v>387</v>
      </c>
    </row>
    <row r="201" spans="2:9" ht="36" customHeight="1">
      <c r="B201" s="8">
        <f t="shared" si="2"/>
        <v>192</v>
      </c>
      <c r="C201" s="33" t="s">
        <v>332</v>
      </c>
      <c r="D201" s="36" t="s">
        <v>333</v>
      </c>
      <c r="E201" s="33" t="s">
        <v>508</v>
      </c>
      <c r="F201" s="8"/>
      <c r="G201" s="8" t="s">
        <v>373</v>
      </c>
      <c r="H201" s="8">
        <v>620</v>
      </c>
      <c r="I201" s="8" t="s">
        <v>387</v>
      </c>
    </row>
    <row r="202" spans="2:9" ht="36" customHeight="1">
      <c r="B202" s="8">
        <f t="shared" si="2"/>
        <v>193</v>
      </c>
      <c r="C202" s="33" t="s">
        <v>334</v>
      </c>
      <c r="D202" s="36" t="s">
        <v>335</v>
      </c>
      <c r="E202" s="33" t="s">
        <v>509</v>
      </c>
      <c r="F202" s="8"/>
      <c r="G202" s="8" t="s">
        <v>373</v>
      </c>
      <c r="H202" s="8">
        <v>620</v>
      </c>
      <c r="I202" s="8" t="s">
        <v>387</v>
      </c>
    </row>
    <row r="203" spans="2:9" ht="36" customHeight="1">
      <c r="B203" s="8">
        <f t="shared" si="2"/>
        <v>194</v>
      </c>
      <c r="C203" s="33" t="s">
        <v>336</v>
      </c>
      <c r="D203" s="36" t="s">
        <v>337</v>
      </c>
      <c r="E203" s="33" t="s">
        <v>509</v>
      </c>
      <c r="F203" s="8"/>
      <c r="G203" s="8" t="s">
        <v>373</v>
      </c>
      <c r="H203" s="8">
        <v>620</v>
      </c>
      <c r="I203" s="8" t="s">
        <v>387</v>
      </c>
    </row>
    <row r="204" spans="2:9" ht="36" customHeight="1">
      <c r="B204" s="8">
        <f t="shared" si="2"/>
        <v>195</v>
      </c>
      <c r="C204" s="33" t="s">
        <v>338</v>
      </c>
      <c r="D204" s="36" t="s">
        <v>335</v>
      </c>
      <c r="E204" s="33" t="s">
        <v>509</v>
      </c>
      <c r="F204" s="8"/>
      <c r="G204" s="8" t="s">
        <v>373</v>
      </c>
      <c r="H204" s="8">
        <v>620</v>
      </c>
      <c r="I204" s="8" t="s">
        <v>387</v>
      </c>
    </row>
    <row r="205" spans="2:9" ht="36" customHeight="1">
      <c r="B205" s="8">
        <f t="shared" ref="B205:B217" si="3">B204+1</f>
        <v>196</v>
      </c>
      <c r="C205" s="33" t="s">
        <v>339</v>
      </c>
      <c r="D205" s="36" t="s">
        <v>337</v>
      </c>
      <c r="E205" s="33" t="s">
        <v>509</v>
      </c>
      <c r="F205" s="8"/>
      <c r="G205" s="8" t="s">
        <v>373</v>
      </c>
      <c r="H205" s="8">
        <v>620</v>
      </c>
      <c r="I205" s="8" t="s">
        <v>387</v>
      </c>
    </row>
    <row r="206" spans="2:9" ht="36" customHeight="1">
      <c r="B206" s="8">
        <f t="shared" si="3"/>
        <v>197</v>
      </c>
      <c r="C206" s="33" t="s">
        <v>340</v>
      </c>
      <c r="D206" s="36" t="s">
        <v>331</v>
      </c>
      <c r="E206" s="33" t="s">
        <v>508</v>
      </c>
      <c r="F206" s="8"/>
      <c r="G206" s="8" t="s">
        <v>373</v>
      </c>
      <c r="H206" s="8">
        <v>620</v>
      </c>
      <c r="I206" s="8" t="s">
        <v>387</v>
      </c>
    </row>
    <row r="207" spans="2:9" ht="36" customHeight="1">
      <c r="B207" s="8">
        <f t="shared" si="3"/>
        <v>198</v>
      </c>
      <c r="C207" s="33" t="s">
        <v>341</v>
      </c>
      <c r="D207" s="36" t="s">
        <v>333</v>
      </c>
      <c r="E207" s="33" t="s">
        <v>508</v>
      </c>
      <c r="F207" s="8"/>
      <c r="G207" s="8" t="s">
        <v>373</v>
      </c>
      <c r="H207" s="8">
        <v>620</v>
      </c>
      <c r="I207" s="8" t="s">
        <v>387</v>
      </c>
    </row>
    <row r="208" spans="2:9" ht="36" customHeight="1">
      <c r="B208" s="8">
        <f t="shared" si="3"/>
        <v>199</v>
      </c>
      <c r="C208" s="33" t="s">
        <v>342</v>
      </c>
      <c r="D208" s="36" t="s">
        <v>343</v>
      </c>
      <c r="E208" s="33" t="s">
        <v>500</v>
      </c>
      <c r="F208" s="8"/>
      <c r="G208" s="8" t="s">
        <v>373</v>
      </c>
      <c r="H208" s="8">
        <v>450</v>
      </c>
      <c r="I208" s="8" t="s">
        <v>387</v>
      </c>
    </row>
    <row r="209" spans="2:9" ht="36" customHeight="1">
      <c r="B209" s="8">
        <f t="shared" si="3"/>
        <v>200</v>
      </c>
      <c r="C209" s="33" t="s">
        <v>344</v>
      </c>
      <c r="D209" s="36" t="s">
        <v>345</v>
      </c>
      <c r="E209" s="33" t="s">
        <v>510</v>
      </c>
      <c r="F209" s="8"/>
      <c r="G209" s="8" t="s">
        <v>373</v>
      </c>
      <c r="H209" s="8">
        <v>620</v>
      </c>
      <c r="I209" s="8" t="s">
        <v>387</v>
      </c>
    </row>
    <row r="210" spans="2:9" ht="36" customHeight="1">
      <c r="B210" s="8">
        <f t="shared" si="3"/>
        <v>201</v>
      </c>
      <c r="C210" s="33" t="s">
        <v>346</v>
      </c>
      <c r="D210" s="36" t="s">
        <v>347</v>
      </c>
      <c r="E210" s="33" t="s">
        <v>500</v>
      </c>
      <c r="F210" s="8"/>
      <c r="G210" s="8" t="s">
        <v>373</v>
      </c>
      <c r="H210" s="8">
        <v>450</v>
      </c>
      <c r="I210" s="8" t="s">
        <v>387</v>
      </c>
    </row>
    <row r="211" spans="2:9" ht="36" customHeight="1">
      <c r="B211" s="8">
        <f t="shared" si="3"/>
        <v>202</v>
      </c>
      <c r="C211" s="33" t="s">
        <v>348</v>
      </c>
      <c r="D211" s="36" t="s">
        <v>349</v>
      </c>
      <c r="E211" s="33" t="s">
        <v>510</v>
      </c>
      <c r="F211" s="8"/>
      <c r="G211" s="8" t="s">
        <v>373</v>
      </c>
      <c r="H211" s="8">
        <v>620</v>
      </c>
      <c r="I211" s="8" t="s">
        <v>387</v>
      </c>
    </row>
    <row r="212" spans="2:9" ht="36" customHeight="1">
      <c r="B212" s="8">
        <f t="shared" si="3"/>
        <v>203</v>
      </c>
      <c r="C212" s="33" t="s">
        <v>350</v>
      </c>
      <c r="D212" s="36" t="s">
        <v>351</v>
      </c>
      <c r="E212" s="33" t="s">
        <v>510</v>
      </c>
      <c r="F212" s="8"/>
      <c r="G212" s="8" t="s">
        <v>377</v>
      </c>
      <c r="H212" s="8" t="s">
        <v>361</v>
      </c>
      <c r="I212" s="8" t="s">
        <v>391</v>
      </c>
    </row>
    <row r="213" spans="2:9" ht="36" customHeight="1">
      <c r="B213" s="8">
        <f t="shared" si="3"/>
        <v>204</v>
      </c>
      <c r="C213" s="33" t="s">
        <v>352</v>
      </c>
      <c r="D213" s="36" t="s">
        <v>353</v>
      </c>
      <c r="E213" s="33" t="s">
        <v>539</v>
      </c>
      <c r="F213" s="8"/>
      <c r="G213" s="8" t="s">
        <v>377</v>
      </c>
      <c r="H213" s="8" t="s">
        <v>361</v>
      </c>
      <c r="I213" s="8" t="s">
        <v>391</v>
      </c>
    </row>
    <row r="214" spans="2:9" ht="36" customHeight="1">
      <c r="B214" s="8">
        <f t="shared" si="3"/>
        <v>205</v>
      </c>
      <c r="C214" s="33" t="s">
        <v>354</v>
      </c>
      <c r="D214" s="36" t="s">
        <v>355</v>
      </c>
      <c r="E214" s="33" t="s">
        <v>540</v>
      </c>
      <c r="F214" s="8"/>
      <c r="G214" s="8" t="s">
        <v>377</v>
      </c>
      <c r="H214" s="8" t="s">
        <v>361</v>
      </c>
      <c r="I214" s="8" t="s">
        <v>354</v>
      </c>
    </row>
    <row r="215" spans="2:9" ht="36" customHeight="1">
      <c r="B215" s="8">
        <f t="shared" si="3"/>
        <v>206</v>
      </c>
      <c r="C215" s="34" t="s">
        <v>466</v>
      </c>
      <c r="D215" s="36" t="s">
        <v>594</v>
      </c>
      <c r="E215" s="33" t="s">
        <v>509</v>
      </c>
      <c r="F215" s="8"/>
      <c r="G215" s="8" t="s">
        <v>458</v>
      </c>
      <c r="H215" s="8" t="s">
        <v>595</v>
      </c>
      <c r="I215" s="8" t="s">
        <v>466</v>
      </c>
    </row>
    <row r="216" spans="2:9" ht="36" customHeight="1">
      <c r="B216" s="8">
        <f t="shared" si="3"/>
        <v>207</v>
      </c>
      <c r="C216" s="33" t="s">
        <v>356</v>
      </c>
      <c r="D216" s="36" t="s">
        <v>357</v>
      </c>
      <c r="E216" s="33" t="s">
        <v>1</v>
      </c>
      <c r="F216" s="8"/>
      <c r="G216" s="8" t="s">
        <v>404</v>
      </c>
      <c r="H216" s="8" t="s">
        <v>596</v>
      </c>
      <c r="I216" s="8" t="s">
        <v>549</v>
      </c>
    </row>
    <row r="217" spans="2:9" ht="36" customHeight="1">
      <c r="B217" s="8">
        <f t="shared" si="3"/>
        <v>208</v>
      </c>
      <c r="C217" s="33" t="s">
        <v>358</v>
      </c>
      <c r="D217" s="36" t="s">
        <v>359</v>
      </c>
      <c r="E217" s="38" t="s">
        <v>541</v>
      </c>
      <c r="F217" s="1"/>
      <c r="G217" s="8" t="s">
        <v>377</v>
      </c>
      <c r="H217" s="8" t="s">
        <v>361</v>
      </c>
      <c r="I217" s="8" t="s">
        <v>391</v>
      </c>
    </row>
  </sheetData>
  <mergeCells count="9">
    <mergeCell ref="B3:I3"/>
    <mergeCell ref="H8:H9"/>
    <mergeCell ref="I8:I9"/>
    <mergeCell ref="B8:B9"/>
    <mergeCell ref="C8:C9"/>
    <mergeCell ref="E8:E9"/>
    <mergeCell ref="F8:F9"/>
    <mergeCell ref="G8:G9"/>
    <mergeCell ref="D8:D9"/>
  </mergeCells>
  <phoneticPr fontId="0" type="noConversion"/>
  <printOptions horizontalCentered="1"/>
  <pageMargins left="0.17" right="0.17" top="0.33" bottom="0.32" header="0.31496062992125984" footer="0.31496062992125984"/>
  <pageSetup paperSize="9" orientation="landscape" verticalDpi="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F20"/>
  <sheetViews>
    <sheetView workbookViewId="0">
      <selection activeCell="J12" sqref="J12"/>
    </sheetView>
  </sheetViews>
  <sheetFormatPr defaultRowHeight="12.75"/>
  <cols>
    <col min="1" max="1" width="3" style="4" bestFit="1" customWidth="1"/>
    <col min="2" max="2" width="12.7109375" style="4" customWidth="1"/>
    <col min="3" max="3" width="40.140625" style="4" customWidth="1"/>
    <col min="4" max="4" width="21" style="4" customWidth="1"/>
    <col min="5" max="5" width="6.42578125" style="4" customWidth="1"/>
    <col min="6" max="6" width="11.28515625" style="4" customWidth="1"/>
    <col min="7" max="16384" width="9.140625" style="4"/>
  </cols>
  <sheetData>
    <row r="1" spans="1:6" customFormat="1" ht="18">
      <c r="A1" s="63" t="s">
        <v>631</v>
      </c>
      <c r="B1" s="63"/>
      <c r="C1" s="63"/>
      <c r="D1" s="63"/>
      <c r="E1" s="63"/>
      <c r="F1" s="63"/>
    </row>
    <row r="2" spans="1:6" ht="16.5" customHeight="1">
      <c r="A2" s="55" t="s">
        <v>360</v>
      </c>
      <c r="B2" s="53" t="s">
        <v>607</v>
      </c>
      <c r="C2" s="53" t="s">
        <v>606</v>
      </c>
      <c r="D2" s="53" t="s">
        <v>605</v>
      </c>
      <c r="E2" s="53" t="s">
        <v>601</v>
      </c>
      <c r="F2" s="51" t="s">
        <v>625</v>
      </c>
    </row>
    <row r="3" spans="1:6" ht="3" customHeight="1">
      <c r="A3" s="55"/>
      <c r="B3" s="68"/>
      <c r="C3" s="68"/>
      <c r="D3" s="68"/>
      <c r="E3" s="68"/>
      <c r="F3" s="69"/>
    </row>
    <row r="4" spans="1:6" ht="15.75" customHeight="1">
      <c r="A4" s="55"/>
      <c r="B4" s="54"/>
      <c r="C4" s="54"/>
      <c r="D4" s="54"/>
      <c r="E4" s="54"/>
      <c r="F4" s="52"/>
    </row>
    <row r="5" spans="1:6" ht="17.25" customHeight="1">
      <c r="A5" s="2">
        <v>1</v>
      </c>
      <c r="B5" s="8" t="s">
        <v>1</v>
      </c>
      <c r="C5" s="5" t="s">
        <v>318</v>
      </c>
      <c r="D5" s="2" t="s">
        <v>317</v>
      </c>
      <c r="E5" s="2">
        <v>0.69</v>
      </c>
      <c r="F5" s="2">
        <v>37000</v>
      </c>
    </row>
    <row r="6" spans="1:6" ht="17.25" customHeight="1">
      <c r="A6" s="2">
        <f>A5+1</f>
        <v>2</v>
      </c>
      <c r="B6" s="8" t="s">
        <v>1</v>
      </c>
      <c r="C6" s="5" t="s">
        <v>320</v>
      </c>
      <c r="D6" s="2" t="s">
        <v>319</v>
      </c>
      <c r="E6" s="2">
        <v>0.69</v>
      </c>
      <c r="F6" s="2">
        <v>37000</v>
      </c>
    </row>
    <row r="7" spans="1:6" ht="17.25" customHeight="1">
      <c r="A7" s="2">
        <f t="shared" ref="A7:A20" si="0">A6+1</f>
        <v>3</v>
      </c>
      <c r="B7" s="8" t="s">
        <v>1</v>
      </c>
      <c r="C7" s="5" t="s">
        <v>318</v>
      </c>
      <c r="D7" s="2" t="s">
        <v>321</v>
      </c>
      <c r="E7" s="2">
        <v>0.72</v>
      </c>
      <c r="F7" s="2">
        <v>37000</v>
      </c>
    </row>
    <row r="8" spans="1:6" ht="17.25" customHeight="1">
      <c r="A8" s="2">
        <f t="shared" si="0"/>
        <v>4</v>
      </c>
      <c r="B8" s="8" t="s">
        <v>1</v>
      </c>
      <c r="C8" s="5" t="s">
        <v>320</v>
      </c>
      <c r="D8" s="2" t="s">
        <v>322</v>
      </c>
      <c r="E8" s="2">
        <v>0.72</v>
      </c>
      <c r="F8" s="2">
        <v>37000</v>
      </c>
    </row>
    <row r="9" spans="1:6" ht="17.25" customHeight="1">
      <c r="A9" s="2">
        <f t="shared" si="0"/>
        <v>5</v>
      </c>
      <c r="B9" s="2" t="s">
        <v>581</v>
      </c>
      <c r="C9" s="7" t="s">
        <v>331</v>
      </c>
      <c r="D9" s="6" t="s">
        <v>330</v>
      </c>
      <c r="E9" s="6">
        <v>0.56000000000000005</v>
      </c>
      <c r="F9" s="2">
        <v>13000</v>
      </c>
    </row>
    <row r="10" spans="1:6" ht="17.25" customHeight="1">
      <c r="A10" s="2">
        <f t="shared" si="0"/>
        <v>6</v>
      </c>
      <c r="B10" s="2" t="s">
        <v>581</v>
      </c>
      <c r="C10" s="7" t="s">
        <v>333</v>
      </c>
      <c r="D10" s="6" t="s">
        <v>332</v>
      </c>
      <c r="E10" s="6">
        <v>0.56000000000000005</v>
      </c>
      <c r="F10" s="2">
        <v>13000</v>
      </c>
    </row>
    <row r="11" spans="1:6" ht="17.25" customHeight="1">
      <c r="A11" s="2">
        <f t="shared" si="0"/>
        <v>7</v>
      </c>
      <c r="B11" s="2" t="s">
        <v>509</v>
      </c>
      <c r="C11" s="7" t="s">
        <v>335</v>
      </c>
      <c r="D11" s="6" t="s">
        <v>334</v>
      </c>
      <c r="E11" s="6">
        <v>0.56000000000000005</v>
      </c>
      <c r="F11" s="2">
        <v>65000</v>
      </c>
    </row>
    <row r="12" spans="1:6" ht="17.25" customHeight="1">
      <c r="A12" s="2">
        <f t="shared" si="0"/>
        <v>8</v>
      </c>
      <c r="B12" s="2" t="s">
        <v>509</v>
      </c>
      <c r="C12" s="7" t="s">
        <v>337</v>
      </c>
      <c r="D12" s="6" t="s">
        <v>336</v>
      </c>
      <c r="E12" s="6">
        <v>0.56000000000000005</v>
      </c>
      <c r="F12" s="2">
        <v>65000</v>
      </c>
    </row>
    <row r="13" spans="1:6" ht="17.25" customHeight="1">
      <c r="A13" s="2">
        <f t="shared" si="0"/>
        <v>9</v>
      </c>
      <c r="B13" s="2" t="s">
        <v>509</v>
      </c>
      <c r="C13" s="7" t="s">
        <v>335</v>
      </c>
      <c r="D13" s="6" t="s">
        <v>338</v>
      </c>
      <c r="E13" s="6">
        <v>0.56000000000000005</v>
      </c>
      <c r="F13" s="2">
        <v>65000</v>
      </c>
    </row>
    <row r="14" spans="1:6" ht="17.25" customHeight="1">
      <c r="A14" s="2">
        <f t="shared" si="0"/>
        <v>10</v>
      </c>
      <c r="B14" s="2" t="s">
        <v>509</v>
      </c>
      <c r="C14" s="7" t="s">
        <v>337</v>
      </c>
      <c r="D14" s="6" t="s">
        <v>339</v>
      </c>
      <c r="E14" s="6">
        <v>0.56000000000000005</v>
      </c>
      <c r="F14" s="2">
        <v>65000</v>
      </c>
    </row>
    <row r="15" spans="1:6" ht="17.25" customHeight="1">
      <c r="A15" s="2">
        <f t="shared" si="0"/>
        <v>11</v>
      </c>
      <c r="B15" s="2" t="s">
        <v>581</v>
      </c>
      <c r="C15" s="7" t="s">
        <v>331</v>
      </c>
      <c r="D15" s="6" t="s">
        <v>340</v>
      </c>
      <c r="E15" s="6">
        <v>0.56000000000000005</v>
      </c>
      <c r="F15" s="2">
        <v>5000</v>
      </c>
    </row>
    <row r="16" spans="1:6" ht="17.25" customHeight="1">
      <c r="A16" s="2">
        <f t="shared" si="0"/>
        <v>12</v>
      </c>
      <c r="B16" s="2" t="s">
        <v>581</v>
      </c>
      <c r="C16" s="7" t="s">
        <v>333</v>
      </c>
      <c r="D16" s="6" t="s">
        <v>341</v>
      </c>
      <c r="E16" s="6">
        <v>0.56000000000000005</v>
      </c>
      <c r="F16" s="2">
        <v>5000</v>
      </c>
    </row>
    <row r="17" spans="1:6" ht="17.25" customHeight="1">
      <c r="A17" s="8">
        <f t="shared" si="0"/>
        <v>13</v>
      </c>
      <c r="B17" s="8" t="s">
        <v>500</v>
      </c>
      <c r="C17" s="11" t="s">
        <v>343</v>
      </c>
      <c r="D17" s="9" t="s">
        <v>342</v>
      </c>
      <c r="E17" s="9">
        <v>0.65</v>
      </c>
      <c r="F17" s="2">
        <v>50000</v>
      </c>
    </row>
    <row r="18" spans="1:6" ht="17.25" customHeight="1">
      <c r="A18" s="8">
        <f t="shared" si="0"/>
        <v>14</v>
      </c>
      <c r="B18" s="8" t="s">
        <v>510</v>
      </c>
      <c r="C18" s="11" t="s">
        <v>345</v>
      </c>
      <c r="D18" s="9" t="s">
        <v>344</v>
      </c>
      <c r="E18" s="9">
        <v>0.62</v>
      </c>
      <c r="F18" s="2">
        <v>70000</v>
      </c>
    </row>
    <row r="19" spans="1:6" ht="17.25" customHeight="1">
      <c r="A19" s="8">
        <f t="shared" si="0"/>
        <v>15</v>
      </c>
      <c r="B19" s="8" t="s">
        <v>500</v>
      </c>
      <c r="C19" s="11" t="s">
        <v>347</v>
      </c>
      <c r="D19" s="9" t="s">
        <v>346</v>
      </c>
      <c r="E19" s="9">
        <v>0.65</v>
      </c>
      <c r="F19" s="2">
        <v>50000</v>
      </c>
    </row>
    <row r="20" spans="1:6" ht="17.25" customHeight="1">
      <c r="A20" s="8">
        <f t="shared" si="0"/>
        <v>16</v>
      </c>
      <c r="B20" s="8" t="s">
        <v>510</v>
      </c>
      <c r="C20" s="11" t="s">
        <v>349</v>
      </c>
      <c r="D20" s="9" t="s">
        <v>348</v>
      </c>
      <c r="E20" s="9">
        <v>0.62</v>
      </c>
      <c r="F20" s="2">
        <v>70000</v>
      </c>
    </row>
  </sheetData>
  <mergeCells count="7">
    <mergeCell ref="A1:F1"/>
    <mergeCell ref="A2:A4"/>
    <mergeCell ref="D2:D4"/>
    <mergeCell ref="F2:F4"/>
    <mergeCell ref="B2:B4"/>
    <mergeCell ref="C2:C4"/>
    <mergeCell ref="E2:E4"/>
  </mergeCells>
  <phoneticPr fontId="0" type="noConversion"/>
  <pageMargins left="0.66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O9"/>
  <sheetViews>
    <sheetView tabSelected="1" workbookViewId="0">
      <selection activeCell="P5" sqref="P5"/>
    </sheetView>
  </sheetViews>
  <sheetFormatPr defaultRowHeight="15"/>
  <cols>
    <col min="1" max="1" width="3.140625" bestFit="1" customWidth="1"/>
    <col min="2" max="2" width="14.28515625" bestFit="1" customWidth="1"/>
    <col min="3" max="3" width="26.140625" customWidth="1"/>
    <col min="4" max="4" width="19.42578125" customWidth="1"/>
    <col min="5" max="5" width="8" bestFit="1" customWidth="1"/>
    <col min="6" max="6" width="10.28515625" bestFit="1" customWidth="1"/>
    <col min="7" max="7" width="9.7109375" hidden="1" customWidth="1"/>
    <col min="8" max="8" width="16.28515625" customWidth="1"/>
    <col min="9" max="11" width="12" hidden="1" customWidth="1"/>
    <col min="12" max="13" width="0" hidden="1" customWidth="1"/>
    <col min="14" max="14" width="11.5703125" hidden="1" customWidth="1"/>
  </cols>
  <sheetData>
    <row r="1" spans="1:14" ht="21" customHeight="1">
      <c r="A1" s="70" t="s">
        <v>632</v>
      </c>
      <c r="B1" s="70"/>
      <c r="C1" s="70"/>
      <c r="D1" s="70"/>
      <c r="E1" s="70"/>
      <c r="F1" s="70"/>
      <c r="G1" s="70"/>
      <c r="H1" s="70"/>
      <c r="I1" s="25"/>
      <c r="J1" s="25"/>
      <c r="K1" s="25"/>
    </row>
    <row r="2" spans="1:14" s="4" customFormat="1" ht="12.75" customHeight="1">
      <c r="A2" s="53" t="s">
        <v>360</v>
      </c>
      <c r="B2" s="53" t="s">
        <v>605</v>
      </c>
      <c r="C2" s="53" t="s">
        <v>606</v>
      </c>
      <c r="D2" s="53" t="s">
        <v>616</v>
      </c>
      <c r="E2" s="53" t="s">
        <v>610</v>
      </c>
      <c r="F2" s="53" t="s">
        <v>609</v>
      </c>
      <c r="G2" s="51" t="s">
        <v>582</v>
      </c>
      <c r="H2" s="51" t="s">
        <v>624</v>
      </c>
    </row>
    <row r="3" spans="1:14" s="4" customFormat="1" ht="12.75">
      <c r="A3" s="54"/>
      <c r="B3" s="54"/>
      <c r="C3" s="54"/>
      <c r="D3" s="54"/>
      <c r="E3" s="54"/>
      <c r="F3" s="54"/>
      <c r="G3" s="52"/>
      <c r="H3" s="52"/>
      <c r="I3" s="18" t="s">
        <v>598</v>
      </c>
      <c r="J3" s="18" t="s">
        <v>599</v>
      </c>
      <c r="K3" s="18" t="s">
        <v>600</v>
      </c>
    </row>
    <row r="4" spans="1:14" ht="24.75" customHeight="1">
      <c r="A4" s="15">
        <v>1</v>
      </c>
      <c r="B4" s="8" t="s">
        <v>350</v>
      </c>
      <c r="C4" s="10" t="s">
        <v>351</v>
      </c>
      <c r="D4" s="8" t="s">
        <v>377</v>
      </c>
      <c r="E4" s="8" t="s">
        <v>361</v>
      </c>
      <c r="F4" s="8" t="s">
        <v>391</v>
      </c>
      <c r="G4" s="23">
        <v>1.1610000000000001E-2</v>
      </c>
      <c r="H4" s="24">
        <v>578.78</v>
      </c>
      <c r="I4" s="28">
        <v>1.29E-2</v>
      </c>
      <c r="J4" s="28">
        <f>I4*1000</f>
        <v>12.9</v>
      </c>
      <c r="K4" s="28">
        <f>J4*15</f>
        <v>193.5</v>
      </c>
      <c r="L4" t="s">
        <v>533</v>
      </c>
      <c r="M4" s="28">
        <v>1.29E-2</v>
      </c>
      <c r="N4" s="28">
        <f>H4*J4</f>
        <v>7466.2619999999997</v>
      </c>
    </row>
    <row r="5" spans="1:14" ht="24.75" customHeight="1">
      <c r="A5" s="15">
        <v>2</v>
      </c>
      <c r="B5" s="8" t="s">
        <v>352</v>
      </c>
      <c r="C5" s="10" t="s">
        <v>353</v>
      </c>
      <c r="D5" s="8" t="s">
        <v>377</v>
      </c>
      <c r="E5" s="8" t="s">
        <v>361</v>
      </c>
      <c r="F5" s="8" t="s">
        <v>391</v>
      </c>
      <c r="G5" s="22">
        <v>3.5100000000000001E-3</v>
      </c>
      <c r="H5" s="24">
        <v>14385.828000000001</v>
      </c>
      <c r="I5" s="29">
        <v>3.8999999999999998E-3</v>
      </c>
      <c r="J5" s="28">
        <f>I5*1000</f>
        <v>3.9</v>
      </c>
      <c r="K5" s="28">
        <f>J5*15</f>
        <v>58.5</v>
      </c>
      <c r="M5" s="28">
        <v>3.8999999999999998E-3</v>
      </c>
      <c r="N5" s="28">
        <f>H5*J5</f>
        <v>56104.729200000002</v>
      </c>
    </row>
    <row r="6" spans="1:14" ht="24.75" customHeight="1">
      <c r="A6" s="15">
        <v>3</v>
      </c>
      <c r="B6" s="8" t="s">
        <v>354</v>
      </c>
      <c r="C6" s="10" t="s">
        <v>355</v>
      </c>
      <c r="D6" s="8" t="s">
        <v>377</v>
      </c>
      <c r="E6" s="8" t="s">
        <v>361</v>
      </c>
      <c r="F6" s="8" t="s">
        <v>354</v>
      </c>
      <c r="G6" s="23">
        <v>5.8500000000000002E-3</v>
      </c>
      <c r="H6" s="24">
        <v>669.16</v>
      </c>
      <c r="I6" s="29">
        <v>6.4999999999999997E-3</v>
      </c>
      <c r="J6" s="28">
        <f>I6*1000</f>
        <v>6.5</v>
      </c>
      <c r="K6" s="28">
        <f>J6*15</f>
        <v>97.5</v>
      </c>
      <c r="L6" t="s">
        <v>534</v>
      </c>
      <c r="M6" s="28">
        <v>6.4999999999999997E-3</v>
      </c>
      <c r="N6" s="28">
        <f>H6*J6</f>
        <v>4349.54</v>
      </c>
    </row>
    <row r="7" spans="1:14" ht="24.75" customHeight="1">
      <c r="A7" s="15">
        <v>4</v>
      </c>
      <c r="B7" s="8" t="s">
        <v>358</v>
      </c>
      <c r="C7" s="10" t="s">
        <v>359</v>
      </c>
      <c r="D7" s="8" t="s">
        <v>377</v>
      </c>
      <c r="E7" s="8" t="s">
        <v>361</v>
      </c>
      <c r="F7" s="8" t="s">
        <v>391</v>
      </c>
      <c r="G7" s="23">
        <v>3.5100000000000001E-3</v>
      </c>
      <c r="H7" s="24">
        <v>899.75599999999997</v>
      </c>
      <c r="I7" s="29">
        <v>3.8999999999999998E-3</v>
      </c>
      <c r="J7" s="28">
        <f>I7*1000</f>
        <v>3.9</v>
      </c>
      <c r="K7" s="28">
        <f>J7*15</f>
        <v>58.5</v>
      </c>
      <c r="M7" s="28">
        <v>3.8999999999999998E-3</v>
      </c>
      <c r="N7" s="28">
        <f>H7*J7</f>
        <v>3509.0483999999997</v>
      </c>
    </row>
    <row r="8" spans="1:14" s="4" customFormat="1" ht="36" customHeight="1">
      <c r="A8" s="8">
        <f>A7+1</f>
        <v>5</v>
      </c>
      <c r="B8" s="3" t="s">
        <v>466</v>
      </c>
      <c r="C8" s="10" t="s">
        <v>594</v>
      </c>
      <c r="D8" s="8" t="s">
        <v>458</v>
      </c>
      <c r="E8" s="8" t="s">
        <v>597</v>
      </c>
      <c r="F8" s="8" t="s">
        <v>466</v>
      </c>
      <c r="G8" s="17">
        <v>8.1990000000000007E-2</v>
      </c>
      <c r="H8" s="8">
        <v>56.999999999999993</v>
      </c>
    </row>
    <row r="9" spans="1:14">
      <c r="N9">
        <f>SUM(N4:N8)</f>
        <v>71429.579599999997</v>
      </c>
    </row>
  </sheetData>
  <mergeCells count="9">
    <mergeCell ref="G2:G3"/>
    <mergeCell ref="D2:D3"/>
    <mergeCell ref="A1:H1"/>
    <mergeCell ref="A2:A3"/>
    <mergeCell ref="B2:B3"/>
    <mergeCell ref="C2:C3"/>
    <mergeCell ref="H2:H3"/>
    <mergeCell ref="E2:E3"/>
    <mergeCell ref="F2:F3"/>
  </mergeCells>
  <phoneticPr fontId="0" type="noConversion"/>
  <pageMargins left="0.9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9"/>
  </sheetPr>
  <dimension ref="A1:M18"/>
  <sheetViews>
    <sheetView topLeftCell="B1" workbookViewId="0">
      <selection activeCell="G17" sqref="G17"/>
    </sheetView>
  </sheetViews>
  <sheetFormatPr defaultRowHeight="15"/>
  <cols>
    <col min="1" max="1" width="3" bestFit="1" customWidth="1"/>
    <col min="2" max="2" width="14.28515625" bestFit="1" customWidth="1"/>
    <col min="3" max="3" width="20.42578125" customWidth="1"/>
    <col min="4" max="4" width="14" customWidth="1"/>
    <col min="5" max="5" width="17.5703125" customWidth="1"/>
    <col min="6" max="6" width="18.85546875" customWidth="1"/>
    <col min="7" max="7" width="18" customWidth="1"/>
    <col min="8" max="8" width="36" customWidth="1"/>
    <col min="9" max="9" width="35.140625" bestFit="1" customWidth="1"/>
    <col min="10" max="10" width="17.28515625" bestFit="1" customWidth="1"/>
    <col min="11" max="11" width="9.7109375" customWidth="1"/>
    <col min="12" max="12" width="10.140625" customWidth="1"/>
  </cols>
  <sheetData>
    <row r="1" spans="1:13" ht="18">
      <c r="A1" s="30"/>
      <c r="B1" s="30" t="s">
        <v>621</v>
      </c>
      <c r="C1" s="30"/>
      <c r="D1" s="30"/>
      <c r="E1" s="30"/>
      <c r="F1" s="30"/>
      <c r="G1" s="30"/>
      <c r="H1" s="31"/>
      <c r="I1" s="32"/>
      <c r="J1" s="25"/>
      <c r="K1" s="25"/>
      <c r="L1" s="25"/>
      <c r="M1" s="25"/>
    </row>
    <row r="2" spans="1:13" s="4" customFormat="1" ht="12.75" customHeight="1">
      <c r="A2" s="62" t="s">
        <v>360</v>
      </c>
      <c r="B2" s="62" t="s">
        <v>605</v>
      </c>
      <c r="C2" s="60" t="s">
        <v>606</v>
      </c>
      <c r="D2" s="60" t="s">
        <v>607</v>
      </c>
      <c r="E2" s="60" t="s">
        <v>608</v>
      </c>
      <c r="F2" s="60" t="s">
        <v>616</v>
      </c>
      <c r="G2" s="60" t="s">
        <v>610</v>
      </c>
      <c r="H2" s="60" t="s">
        <v>609</v>
      </c>
      <c r="I2" s="32"/>
      <c r="J2" s="25"/>
      <c r="K2" s="25"/>
      <c r="L2" s="25"/>
      <c r="M2" s="25"/>
    </row>
    <row r="3" spans="1:13" s="4" customFormat="1" ht="12.75" customHeight="1">
      <c r="A3" s="62"/>
      <c r="B3" s="62"/>
      <c r="C3" s="61"/>
      <c r="D3" s="61"/>
      <c r="E3" s="61"/>
      <c r="F3" s="61"/>
      <c r="G3" s="61"/>
      <c r="H3" s="61"/>
      <c r="I3" s="32"/>
      <c r="J3" s="25"/>
      <c r="K3" s="25"/>
      <c r="L3" s="25"/>
      <c r="M3" s="25"/>
    </row>
    <row r="4" spans="1:13" s="4" customFormat="1" ht="36" customHeight="1">
      <c r="A4" s="8">
        <f t="shared" ref="A4:A18" si="0">A3+1</f>
        <v>1</v>
      </c>
      <c r="B4" s="8" t="s">
        <v>154</v>
      </c>
      <c r="C4" s="10" t="s">
        <v>155</v>
      </c>
      <c r="D4" s="8" t="s">
        <v>508</v>
      </c>
      <c r="E4" s="8"/>
      <c r="F4" s="8" t="s">
        <v>445</v>
      </c>
      <c r="G4" s="8">
        <v>7</v>
      </c>
      <c r="H4" s="8" t="s">
        <v>420</v>
      </c>
    </row>
    <row r="5" spans="1:13" s="4" customFormat="1" ht="36" customHeight="1">
      <c r="A5" s="8">
        <f t="shared" si="0"/>
        <v>2</v>
      </c>
      <c r="B5" s="8" t="s">
        <v>156</v>
      </c>
      <c r="C5" s="10" t="s">
        <v>157</v>
      </c>
      <c r="D5" s="8" t="s">
        <v>510</v>
      </c>
      <c r="E5" s="8"/>
      <c r="F5" s="8" t="s">
        <v>484</v>
      </c>
      <c r="G5" s="8">
        <v>66</v>
      </c>
      <c r="H5" s="13" t="s">
        <v>486</v>
      </c>
    </row>
    <row r="6" spans="1:13" s="4" customFormat="1" ht="36" customHeight="1">
      <c r="A6" s="8">
        <f t="shared" si="0"/>
        <v>3</v>
      </c>
      <c r="B6" s="8" t="s">
        <v>158</v>
      </c>
      <c r="C6" s="10" t="s">
        <v>159</v>
      </c>
      <c r="D6" s="8" t="s">
        <v>508</v>
      </c>
      <c r="E6" s="8"/>
      <c r="F6" s="8" t="s">
        <v>442</v>
      </c>
      <c r="G6" s="8">
        <v>5</v>
      </c>
      <c r="H6" s="8" t="s">
        <v>420</v>
      </c>
      <c r="I6" s="4" t="s">
        <v>603</v>
      </c>
    </row>
    <row r="7" spans="1:13" s="4" customFormat="1" ht="36" customHeight="1">
      <c r="A7" s="8">
        <f t="shared" si="0"/>
        <v>4</v>
      </c>
      <c r="B7" s="8" t="s">
        <v>160</v>
      </c>
      <c r="C7" s="10" t="s">
        <v>157</v>
      </c>
      <c r="D7" s="8" t="s">
        <v>500</v>
      </c>
      <c r="E7" s="8"/>
      <c r="F7" s="8"/>
      <c r="G7" s="8">
        <v>54</v>
      </c>
      <c r="H7" s="8" t="s">
        <v>505</v>
      </c>
    </row>
    <row r="8" spans="1:13" s="4" customFormat="1" ht="36" customHeight="1">
      <c r="A8" s="8">
        <f t="shared" si="0"/>
        <v>5</v>
      </c>
      <c r="B8" s="8" t="s">
        <v>192</v>
      </c>
      <c r="C8" s="10" t="s">
        <v>193</v>
      </c>
      <c r="D8" s="8" t="s">
        <v>0</v>
      </c>
      <c r="E8" s="8"/>
      <c r="F8" s="8" t="s">
        <v>422</v>
      </c>
      <c r="G8" s="8">
        <v>250</v>
      </c>
      <c r="H8" s="8" t="s">
        <v>420</v>
      </c>
    </row>
    <row r="9" spans="1:13" s="4" customFormat="1" ht="36" customHeight="1">
      <c r="A9" s="8">
        <f t="shared" si="0"/>
        <v>6</v>
      </c>
      <c r="B9" s="8" t="s">
        <v>194</v>
      </c>
      <c r="C9" s="10" t="s">
        <v>43</v>
      </c>
      <c r="D9" s="8" t="s">
        <v>0</v>
      </c>
      <c r="E9" s="8"/>
      <c r="F9" s="8" t="s">
        <v>423</v>
      </c>
      <c r="G9" s="8">
        <v>53.5</v>
      </c>
      <c r="H9" s="8" t="s">
        <v>419</v>
      </c>
    </row>
    <row r="10" spans="1:13" s="4" customFormat="1" ht="36" customHeight="1">
      <c r="A10" s="8">
        <f t="shared" si="0"/>
        <v>7</v>
      </c>
      <c r="B10" s="8" t="s">
        <v>195</v>
      </c>
      <c r="C10" s="10" t="s">
        <v>43</v>
      </c>
      <c r="D10" s="8" t="s">
        <v>508</v>
      </c>
      <c r="E10" s="8"/>
      <c r="F10" s="8" t="s">
        <v>423</v>
      </c>
      <c r="G10" s="8">
        <v>53.5</v>
      </c>
      <c r="H10" s="8" t="s">
        <v>419</v>
      </c>
    </row>
    <row r="11" spans="1:13" s="4" customFormat="1" ht="36" customHeight="1">
      <c r="A11" s="8">
        <f t="shared" si="0"/>
        <v>8</v>
      </c>
      <c r="B11" s="8" t="s">
        <v>284</v>
      </c>
      <c r="C11" s="10" t="s">
        <v>285</v>
      </c>
      <c r="D11" s="8" t="s">
        <v>508</v>
      </c>
      <c r="E11" s="8"/>
      <c r="F11" s="8" t="s">
        <v>442</v>
      </c>
      <c r="G11" s="8">
        <v>5</v>
      </c>
      <c r="H11" s="8" t="s">
        <v>420</v>
      </c>
    </row>
    <row r="12" spans="1:13" s="4" customFormat="1" ht="36" customHeight="1">
      <c r="A12" s="8">
        <f t="shared" si="0"/>
        <v>9</v>
      </c>
      <c r="B12" s="8" t="s">
        <v>527</v>
      </c>
      <c r="C12" s="10" t="s">
        <v>286</v>
      </c>
      <c r="D12" s="8" t="s">
        <v>1</v>
      </c>
      <c r="E12" s="8"/>
      <c r="F12" s="8" t="s">
        <v>416</v>
      </c>
      <c r="G12" s="8">
        <v>44</v>
      </c>
      <c r="H12" s="8" t="s">
        <v>420</v>
      </c>
    </row>
    <row r="13" spans="1:13" s="4" customFormat="1" ht="36" customHeight="1">
      <c r="A13" s="8">
        <f t="shared" si="0"/>
        <v>10</v>
      </c>
      <c r="B13" s="8" t="s">
        <v>287</v>
      </c>
      <c r="C13" s="10" t="s">
        <v>286</v>
      </c>
      <c r="D13" s="8" t="s">
        <v>510</v>
      </c>
      <c r="E13" s="8"/>
      <c r="F13" s="8" t="s">
        <v>489</v>
      </c>
      <c r="G13" s="8">
        <v>6.5</v>
      </c>
      <c r="H13" s="8" t="s">
        <v>383</v>
      </c>
    </row>
    <row r="14" spans="1:13" s="4" customFormat="1" ht="36" customHeight="1">
      <c r="A14" s="8">
        <f t="shared" si="0"/>
        <v>11</v>
      </c>
      <c r="B14" s="8" t="s">
        <v>288</v>
      </c>
      <c r="C14" s="10" t="s">
        <v>286</v>
      </c>
      <c r="D14" s="8" t="s">
        <v>500</v>
      </c>
      <c r="E14" s="8"/>
      <c r="F14" s="8"/>
      <c r="G14" s="8">
        <v>54</v>
      </c>
      <c r="H14" s="8" t="s">
        <v>505</v>
      </c>
    </row>
    <row r="15" spans="1:13" s="4" customFormat="1" ht="36" customHeight="1">
      <c r="A15" s="8">
        <f t="shared" si="0"/>
        <v>12</v>
      </c>
      <c r="B15" s="8" t="s">
        <v>295</v>
      </c>
      <c r="C15" s="10" t="s">
        <v>296</v>
      </c>
      <c r="D15" s="8" t="s">
        <v>1</v>
      </c>
      <c r="E15" s="8"/>
      <c r="F15" s="8" t="s">
        <v>396</v>
      </c>
      <c r="G15" s="8">
        <v>30.5</v>
      </c>
      <c r="H15" s="8" t="s">
        <v>557</v>
      </c>
    </row>
    <row r="16" spans="1:13" s="4" customFormat="1" ht="36" customHeight="1">
      <c r="A16" s="8">
        <f t="shared" si="0"/>
        <v>13</v>
      </c>
      <c r="B16" s="8" t="s">
        <v>297</v>
      </c>
      <c r="C16" s="10" t="s">
        <v>298</v>
      </c>
      <c r="D16" s="8" t="s">
        <v>1</v>
      </c>
      <c r="E16" s="8"/>
      <c r="F16" s="8" t="s">
        <v>395</v>
      </c>
      <c r="G16" s="8">
        <v>21.5</v>
      </c>
      <c r="H16" s="8" t="s">
        <v>557</v>
      </c>
    </row>
    <row r="17" spans="1:8" s="4" customFormat="1" ht="36" customHeight="1">
      <c r="A17" s="8">
        <f t="shared" si="0"/>
        <v>14</v>
      </c>
      <c r="B17" s="8" t="s">
        <v>42</v>
      </c>
      <c r="C17" s="10" t="s">
        <v>43</v>
      </c>
      <c r="D17" s="8" t="s">
        <v>1</v>
      </c>
      <c r="E17" s="8"/>
      <c r="F17" s="8" t="s">
        <v>415</v>
      </c>
      <c r="G17" s="8">
        <v>12</v>
      </c>
      <c r="H17" s="8" t="s">
        <v>419</v>
      </c>
    </row>
    <row r="18" spans="1:8" s="4" customFormat="1" ht="36" customHeight="1">
      <c r="A18" s="8">
        <f t="shared" si="0"/>
        <v>15</v>
      </c>
      <c r="B18" s="8" t="s">
        <v>50</v>
      </c>
      <c r="C18" s="10" t="s">
        <v>51</v>
      </c>
      <c r="D18" s="8" t="s">
        <v>1</v>
      </c>
      <c r="E18" s="8"/>
      <c r="F18" s="8" t="s">
        <v>417</v>
      </c>
      <c r="G18" s="8">
        <v>3.5</v>
      </c>
      <c r="H18" s="8" t="s">
        <v>383</v>
      </c>
    </row>
  </sheetData>
  <mergeCells count="8">
    <mergeCell ref="F2:F3"/>
    <mergeCell ref="G2:G3"/>
    <mergeCell ref="H2:H3"/>
    <mergeCell ref="A2:A3"/>
    <mergeCell ref="B2:B3"/>
    <mergeCell ref="C2:C3"/>
    <mergeCell ref="D2:D3"/>
    <mergeCell ref="E2:E3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K23"/>
  <sheetViews>
    <sheetView workbookViewId="0">
      <selection activeCell="K2" sqref="K2:K3"/>
    </sheetView>
  </sheetViews>
  <sheetFormatPr defaultRowHeight="15"/>
  <cols>
    <col min="1" max="1" width="3" bestFit="1" customWidth="1"/>
    <col min="2" max="2" width="16.42578125" bestFit="1" customWidth="1"/>
    <col min="3" max="3" width="22.5703125" bestFit="1" customWidth="1"/>
    <col min="4" max="4" width="8.28515625" bestFit="1" customWidth="1"/>
    <col min="5" max="5" width="14.5703125" customWidth="1"/>
    <col min="6" max="6" width="15" hidden="1" customWidth="1"/>
    <col min="7" max="7" width="13.28515625" bestFit="1" customWidth="1"/>
    <col min="8" max="8" width="7.5703125" customWidth="1"/>
    <col min="9" max="9" width="21.140625" bestFit="1" customWidth="1"/>
    <col min="10" max="10" width="17.28515625" hidden="1" customWidth="1"/>
    <col min="11" max="11" width="14.28515625" bestFit="1" customWidth="1"/>
  </cols>
  <sheetData>
    <row r="1" spans="1:11" ht="18">
      <c r="A1" s="63" t="s">
        <v>622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s="4" customFormat="1" ht="12.75" customHeight="1">
      <c r="A2" s="62" t="s">
        <v>360</v>
      </c>
      <c r="B2" s="62" t="s">
        <v>605</v>
      </c>
      <c r="C2" s="60" t="s">
        <v>606</v>
      </c>
      <c r="D2" s="60" t="s">
        <v>607</v>
      </c>
      <c r="E2" s="60" t="s">
        <v>608</v>
      </c>
      <c r="F2" s="60" t="s">
        <v>515</v>
      </c>
      <c r="G2" s="60" t="s">
        <v>616</v>
      </c>
      <c r="H2" s="64" t="s">
        <v>611</v>
      </c>
      <c r="I2" s="60" t="s">
        <v>609</v>
      </c>
      <c r="J2" s="64" t="s">
        <v>582</v>
      </c>
      <c r="K2" s="64" t="s">
        <v>624</v>
      </c>
    </row>
    <row r="3" spans="1:11" s="4" customFormat="1" ht="12.75">
      <c r="A3" s="62"/>
      <c r="B3" s="62"/>
      <c r="C3" s="61"/>
      <c r="D3" s="61"/>
      <c r="E3" s="61"/>
      <c r="F3" s="61"/>
      <c r="G3" s="61"/>
      <c r="H3" s="65"/>
      <c r="I3" s="61"/>
      <c r="J3" s="65"/>
      <c r="K3" s="65"/>
    </row>
    <row r="4" spans="1:11" s="4" customFormat="1" ht="36" customHeight="1">
      <c r="A4" s="9">
        <f t="shared" ref="A4:A23" si="0">A3+1</f>
        <v>1</v>
      </c>
      <c r="B4" s="9" t="s">
        <v>44</v>
      </c>
      <c r="C4" s="11" t="s">
        <v>45</v>
      </c>
      <c r="D4" s="9" t="s">
        <v>1</v>
      </c>
      <c r="E4" s="9"/>
      <c r="F4" s="9" t="s">
        <v>568</v>
      </c>
      <c r="G4" s="9" t="s">
        <v>362</v>
      </c>
      <c r="H4" s="9">
        <v>200</v>
      </c>
      <c r="I4" s="9" t="s">
        <v>569</v>
      </c>
      <c r="J4" s="26">
        <v>0.49437000000000003</v>
      </c>
      <c r="K4" s="9">
        <v>88000</v>
      </c>
    </row>
    <row r="5" spans="1:11" s="4" customFormat="1" ht="36" customHeight="1">
      <c r="A5" s="9">
        <f t="shared" si="0"/>
        <v>2</v>
      </c>
      <c r="B5" s="9" t="s">
        <v>46</v>
      </c>
      <c r="C5" s="11" t="s">
        <v>47</v>
      </c>
      <c r="D5" s="9" t="s">
        <v>1</v>
      </c>
      <c r="E5" s="9"/>
      <c r="F5" s="9" t="s">
        <v>568</v>
      </c>
      <c r="G5" s="9" t="s">
        <v>362</v>
      </c>
      <c r="H5" s="9">
        <v>200</v>
      </c>
      <c r="I5" s="9" t="s">
        <v>569</v>
      </c>
      <c r="J5" s="26">
        <v>0.49437000000000003</v>
      </c>
      <c r="K5" s="9">
        <v>88000</v>
      </c>
    </row>
    <row r="6" spans="1:11" s="4" customFormat="1" ht="36" customHeight="1">
      <c r="A6" s="9">
        <f t="shared" si="0"/>
        <v>3</v>
      </c>
      <c r="B6" s="9" t="s">
        <v>60</v>
      </c>
      <c r="C6" s="11" t="s">
        <v>61</v>
      </c>
      <c r="D6" s="9" t="s">
        <v>508</v>
      </c>
      <c r="E6" s="9"/>
      <c r="F6" s="9" t="s">
        <v>568</v>
      </c>
      <c r="G6" s="9" t="s">
        <v>429</v>
      </c>
      <c r="H6" s="9">
        <v>174</v>
      </c>
      <c r="I6" s="9" t="s">
        <v>381</v>
      </c>
      <c r="J6" s="26">
        <v>0.21753</v>
      </c>
      <c r="K6" s="9">
        <v>114000</v>
      </c>
    </row>
    <row r="7" spans="1:11" s="4" customFormat="1" ht="36" customHeight="1">
      <c r="A7" s="9">
        <f t="shared" si="0"/>
        <v>4</v>
      </c>
      <c r="B7" s="9" t="s">
        <v>114</v>
      </c>
      <c r="C7" s="11" t="s">
        <v>115</v>
      </c>
      <c r="D7" s="9" t="s">
        <v>508</v>
      </c>
      <c r="E7" s="9"/>
      <c r="F7" s="9" t="s">
        <v>568</v>
      </c>
      <c r="G7" s="9" t="s">
        <v>428</v>
      </c>
      <c r="H7" s="9">
        <v>94</v>
      </c>
      <c r="I7" s="9" t="s">
        <v>381</v>
      </c>
      <c r="J7" s="26">
        <v>0.23355000000000001</v>
      </c>
      <c r="K7" s="9">
        <v>114000</v>
      </c>
    </row>
    <row r="8" spans="1:11" s="4" customFormat="1" ht="36" customHeight="1">
      <c r="A8" s="9">
        <f t="shared" si="0"/>
        <v>5</v>
      </c>
      <c r="B8" s="9" t="s">
        <v>196</v>
      </c>
      <c r="C8" s="11" t="s">
        <v>61</v>
      </c>
      <c r="D8" s="9" t="s">
        <v>508</v>
      </c>
      <c r="E8" s="9"/>
      <c r="F8" s="9" t="s">
        <v>568</v>
      </c>
      <c r="G8" s="9" t="s">
        <v>429</v>
      </c>
      <c r="H8" s="9">
        <v>137</v>
      </c>
      <c r="I8" s="9" t="s">
        <v>381</v>
      </c>
      <c r="J8" s="26">
        <v>0.16217999999999999</v>
      </c>
      <c r="K8" s="9">
        <v>171000</v>
      </c>
    </row>
    <row r="9" spans="1:11" s="4" customFormat="1" ht="36" customHeight="1">
      <c r="A9" s="9">
        <f t="shared" si="0"/>
        <v>6</v>
      </c>
      <c r="B9" s="9" t="s">
        <v>257</v>
      </c>
      <c r="C9" s="11" t="s">
        <v>258</v>
      </c>
      <c r="D9" s="9" t="s">
        <v>508</v>
      </c>
      <c r="E9" s="9"/>
      <c r="F9" s="9" t="s">
        <v>568</v>
      </c>
      <c r="G9" s="9" t="s">
        <v>428</v>
      </c>
      <c r="H9" s="9">
        <v>53</v>
      </c>
      <c r="I9" s="9" t="s">
        <v>381</v>
      </c>
      <c r="J9" s="26">
        <v>0.14625000000000002</v>
      </c>
      <c r="K9" s="9">
        <v>171000</v>
      </c>
    </row>
    <row r="10" spans="1:11" s="4" customFormat="1" ht="36" customHeight="1">
      <c r="A10" s="9">
        <f t="shared" si="0"/>
        <v>7</v>
      </c>
      <c r="B10" s="9" t="s">
        <v>228</v>
      </c>
      <c r="C10" s="11" t="s">
        <v>85</v>
      </c>
      <c r="D10" s="9" t="s">
        <v>509</v>
      </c>
      <c r="E10" s="9"/>
      <c r="F10" s="9" t="s">
        <v>568</v>
      </c>
      <c r="G10" s="9" t="s">
        <v>450</v>
      </c>
      <c r="H10" s="9">
        <v>297</v>
      </c>
      <c r="I10" s="9" t="s">
        <v>461</v>
      </c>
      <c r="J10" s="26">
        <v>0.39942</v>
      </c>
      <c r="K10" s="9">
        <v>47500</v>
      </c>
    </row>
    <row r="11" spans="1:11" s="4" customFormat="1" ht="36" customHeight="1">
      <c r="A11" s="9">
        <f t="shared" si="0"/>
        <v>8</v>
      </c>
      <c r="B11" s="9" t="s">
        <v>223</v>
      </c>
      <c r="C11" s="11" t="s">
        <v>66</v>
      </c>
      <c r="D11" s="9" t="s">
        <v>509</v>
      </c>
      <c r="E11" s="9"/>
      <c r="F11" s="9" t="s">
        <v>568</v>
      </c>
      <c r="G11" s="9" t="s">
        <v>450</v>
      </c>
      <c r="H11" s="9">
        <v>297</v>
      </c>
      <c r="I11" s="9" t="s">
        <v>461</v>
      </c>
      <c r="J11" s="26">
        <v>0.39942</v>
      </c>
      <c r="K11" s="9">
        <v>47500</v>
      </c>
    </row>
    <row r="12" spans="1:11" s="4" customFormat="1" ht="36" customHeight="1">
      <c r="A12" s="9">
        <f t="shared" si="0"/>
        <v>9</v>
      </c>
      <c r="B12" s="9" t="s">
        <v>84</v>
      </c>
      <c r="C12" s="11" t="s">
        <v>85</v>
      </c>
      <c r="D12" s="9" t="s">
        <v>509</v>
      </c>
      <c r="E12" s="9"/>
      <c r="F12" s="9" t="s">
        <v>568</v>
      </c>
      <c r="G12" s="9" t="s">
        <v>450</v>
      </c>
      <c r="H12" s="9">
        <v>297</v>
      </c>
      <c r="I12" s="9" t="s">
        <v>461</v>
      </c>
      <c r="J12" s="26">
        <v>0.50669999999999993</v>
      </c>
      <c r="K12" s="9">
        <v>47500</v>
      </c>
    </row>
    <row r="13" spans="1:11" s="4" customFormat="1" ht="36" customHeight="1">
      <c r="A13" s="9">
        <f t="shared" si="0"/>
        <v>10</v>
      </c>
      <c r="B13" s="9" t="s">
        <v>65</v>
      </c>
      <c r="C13" s="11" t="s">
        <v>66</v>
      </c>
      <c r="D13" s="9" t="s">
        <v>509</v>
      </c>
      <c r="E13" s="9"/>
      <c r="F13" s="9" t="s">
        <v>548</v>
      </c>
      <c r="G13" s="9" t="s">
        <v>450</v>
      </c>
      <c r="H13" s="9">
        <v>297</v>
      </c>
      <c r="I13" s="9" t="s">
        <v>461</v>
      </c>
      <c r="J13" s="26">
        <v>0.50669999999999993</v>
      </c>
      <c r="K13" s="9">
        <v>47500</v>
      </c>
    </row>
    <row r="14" spans="1:11" s="4" customFormat="1" ht="36" customHeight="1">
      <c r="A14" s="9">
        <f t="shared" si="0"/>
        <v>11</v>
      </c>
      <c r="B14" s="9" t="s">
        <v>205</v>
      </c>
      <c r="C14" s="11" t="s">
        <v>61</v>
      </c>
      <c r="D14" s="9" t="s">
        <v>0</v>
      </c>
      <c r="E14" s="9"/>
      <c r="F14" s="9" t="s">
        <v>568</v>
      </c>
      <c r="G14" s="9" t="s">
        <v>429</v>
      </c>
      <c r="H14" s="9">
        <v>176.28</v>
      </c>
      <c r="I14" s="9" t="s">
        <v>381</v>
      </c>
      <c r="J14" s="26">
        <v>0.46548</v>
      </c>
      <c r="K14" s="9">
        <v>45000</v>
      </c>
    </row>
    <row r="15" spans="1:11" s="4" customFormat="1" ht="36" customHeight="1">
      <c r="A15" s="9">
        <f t="shared" si="0"/>
        <v>12</v>
      </c>
      <c r="B15" s="9" t="s">
        <v>206</v>
      </c>
      <c r="C15" s="11" t="s">
        <v>207</v>
      </c>
      <c r="D15" s="9" t="s">
        <v>0</v>
      </c>
      <c r="E15" s="9"/>
      <c r="F15" s="27" t="s">
        <v>574</v>
      </c>
      <c r="G15" s="9" t="s">
        <v>428</v>
      </c>
      <c r="H15" s="9">
        <v>66</v>
      </c>
      <c r="I15" s="9" t="s">
        <v>381</v>
      </c>
      <c r="J15" s="26">
        <v>0.20483999999999999</v>
      </c>
      <c r="K15" s="9">
        <v>45000</v>
      </c>
    </row>
    <row r="16" spans="1:11" s="4" customFormat="1" ht="36" customHeight="1">
      <c r="A16" s="9">
        <f t="shared" si="0"/>
        <v>13</v>
      </c>
      <c r="B16" s="9" t="s">
        <v>520</v>
      </c>
      <c r="C16" s="11" t="s">
        <v>83</v>
      </c>
      <c r="D16" s="9" t="s">
        <v>500</v>
      </c>
      <c r="E16" s="9"/>
      <c r="F16" s="9" t="s">
        <v>563</v>
      </c>
      <c r="G16" s="9" t="s">
        <v>490</v>
      </c>
      <c r="H16" s="9">
        <v>340</v>
      </c>
      <c r="I16" s="9" t="s">
        <v>381</v>
      </c>
      <c r="J16" s="26">
        <v>0.45891000000000004</v>
      </c>
      <c r="K16" s="9">
        <v>57878</v>
      </c>
    </row>
    <row r="17" spans="1:11" s="4" customFormat="1" ht="36" customHeight="1">
      <c r="A17" s="9">
        <f t="shared" si="0"/>
        <v>14</v>
      </c>
      <c r="B17" s="9" t="s">
        <v>517</v>
      </c>
      <c r="C17" s="11" t="s">
        <v>64</v>
      </c>
      <c r="D17" s="9" t="s">
        <v>500</v>
      </c>
      <c r="E17" s="9"/>
      <c r="F17" s="9" t="s">
        <v>563</v>
      </c>
      <c r="G17" s="9" t="s">
        <v>490</v>
      </c>
      <c r="H17" s="9">
        <v>340</v>
      </c>
      <c r="I17" s="9" t="s">
        <v>381</v>
      </c>
      <c r="J17" s="26">
        <v>0.45891000000000004</v>
      </c>
      <c r="K17" s="9">
        <v>57878</v>
      </c>
    </row>
    <row r="18" spans="1:11" s="4" customFormat="1" ht="36" customHeight="1">
      <c r="A18" s="9">
        <f t="shared" si="0"/>
        <v>15</v>
      </c>
      <c r="B18" s="9" t="s">
        <v>525</v>
      </c>
      <c r="C18" s="11" t="s">
        <v>219</v>
      </c>
      <c r="D18" s="9" t="s">
        <v>500</v>
      </c>
      <c r="E18" s="9"/>
      <c r="F18" s="9" t="s">
        <v>563</v>
      </c>
      <c r="G18" s="9" t="s">
        <v>507</v>
      </c>
      <c r="H18" s="9">
        <v>265</v>
      </c>
      <c r="I18" s="9" t="s">
        <v>381</v>
      </c>
      <c r="J18" s="26">
        <v>0.3735</v>
      </c>
      <c r="K18" s="9">
        <v>57878</v>
      </c>
    </row>
    <row r="19" spans="1:11" s="4" customFormat="1" ht="36" customHeight="1">
      <c r="A19" s="9">
        <f t="shared" si="0"/>
        <v>16</v>
      </c>
      <c r="B19" s="9" t="s">
        <v>529</v>
      </c>
      <c r="C19" s="11" t="s">
        <v>226</v>
      </c>
      <c r="D19" s="9" t="s">
        <v>500</v>
      </c>
      <c r="E19" s="9"/>
      <c r="F19" s="9" t="s">
        <v>563</v>
      </c>
      <c r="G19" s="9" t="s">
        <v>507</v>
      </c>
      <c r="H19" s="9">
        <v>265</v>
      </c>
      <c r="I19" s="9" t="s">
        <v>381</v>
      </c>
      <c r="J19" s="26">
        <v>0.3735</v>
      </c>
      <c r="K19" s="9">
        <v>57878</v>
      </c>
    </row>
    <row r="20" spans="1:11" s="4" customFormat="1" ht="36" customHeight="1">
      <c r="A20" s="9">
        <f t="shared" si="0"/>
        <v>17</v>
      </c>
      <c r="B20" s="9" t="s">
        <v>81</v>
      </c>
      <c r="C20" s="11" t="s">
        <v>82</v>
      </c>
      <c r="D20" s="9" t="s">
        <v>510</v>
      </c>
      <c r="E20" s="9"/>
      <c r="F20" s="9" t="s">
        <v>568</v>
      </c>
      <c r="G20" s="9" t="s">
        <v>470</v>
      </c>
      <c r="H20" s="9">
        <v>305</v>
      </c>
      <c r="I20" s="9" t="s">
        <v>381</v>
      </c>
      <c r="J20" s="26">
        <v>0.86508000000000007</v>
      </c>
      <c r="K20" s="9">
        <v>167290</v>
      </c>
    </row>
    <row r="21" spans="1:11" s="4" customFormat="1" ht="36" customHeight="1">
      <c r="A21" s="9">
        <f t="shared" si="0"/>
        <v>18</v>
      </c>
      <c r="B21" s="9" t="s">
        <v>62</v>
      </c>
      <c r="C21" s="11" t="s">
        <v>63</v>
      </c>
      <c r="D21" s="9" t="s">
        <v>510</v>
      </c>
      <c r="E21" s="9"/>
      <c r="F21" s="9" t="s">
        <v>568</v>
      </c>
      <c r="G21" s="9" t="s">
        <v>470</v>
      </c>
      <c r="H21" s="9">
        <v>305</v>
      </c>
      <c r="I21" s="9" t="s">
        <v>381</v>
      </c>
      <c r="J21" s="26">
        <v>0.86508000000000007</v>
      </c>
      <c r="K21" s="9">
        <v>167290</v>
      </c>
    </row>
    <row r="22" spans="1:11" s="4" customFormat="1" ht="36" customHeight="1">
      <c r="A22" s="9">
        <f t="shared" si="0"/>
        <v>19</v>
      </c>
      <c r="B22" s="9" t="s">
        <v>526</v>
      </c>
      <c r="C22" s="11" t="s">
        <v>222</v>
      </c>
      <c r="D22" s="9" t="s">
        <v>510</v>
      </c>
      <c r="E22" s="9"/>
      <c r="F22" s="9" t="s">
        <v>563</v>
      </c>
      <c r="G22" s="9" t="s">
        <v>487</v>
      </c>
      <c r="H22" s="9">
        <v>318</v>
      </c>
      <c r="I22" s="9" t="s">
        <v>578</v>
      </c>
      <c r="J22" s="26">
        <v>0.73314000000000001</v>
      </c>
      <c r="K22" s="9">
        <v>167290</v>
      </c>
    </row>
    <row r="23" spans="1:11" s="4" customFormat="1" ht="36" customHeight="1">
      <c r="A23" s="9">
        <f t="shared" si="0"/>
        <v>20</v>
      </c>
      <c r="B23" s="9" t="s">
        <v>530</v>
      </c>
      <c r="C23" s="11" t="s">
        <v>227</v>
      </c>
      <c r="D23" s="9" t="s">
        <v>510</v>
      </c>
      <c r="E23" s="9"/>
      <c r="F23" s="9" t="s">
        <v>563</v>
      </c>
      <c r="G23" s="9" t="s">
        <v>487</v>
      </c>
      <c r="H23" s="9">
        <v>318</v>
      </c>
      <c r="I23" s="9" t="s">
        <v>578</v>
      </c>
      <c r="J23" s="26">
        <v>0.73314000000000001</v>
      </c>
      <c r="K23" s="9">
        <v>167290</v>
      </c>
    </row>
  </sheetData>
  <mergeCells count="12">
    <mergeCell ref="C2:C3"/>
    <mergeCell ref="D2:D3"/>
    <mergeCell ref="E2:E3"/>
    <mergeCell ref="F2:F3"/>
    <mergeCell ref="A1:K1"/>
    <mergeCell ref="G2:G3"/>
    <mergeCell ref="H2:H3"/>
    <mergeCell ref="I2:I3"/>
    <mergeCell ref="J2:J3"/>
    <mergeCell ref="K2:K3"/>
    <mergeCell ref="A2:A3"/>
    <mergeCell ref="B2:B3"/>
  </mergeCells>
  <phoneticPr fontId="0" type="noConversion"/>
  <printOptions horizontalCentered="1"/>
  <pageMargins left="0.17" right="0.17" top="0.51" bottom="0.3" header="0.31496062992125984" footer="0.31496062992125984"/>
  <pageSetup paperSize="9" scale="87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P73"/>
  <sheetViews>
    <sheetView workbookViewId="0">
      <pane ySplit="3" topLeftCell="A4" activePane="bottomLeft" state="frozen"/>
      <selection pane="bottomLeft" activeCell="J2" sqref="J2:J3"/>
    </sheetView>
  </sheetViews>
  <sheetFormatPr defaultRowHeight="15"/>
  <cols>
    <col min="1" max="1" width="3" bestFit="1" customWidth="1"/>
    <col min="2" max="2" width="16.5703125" bestFit="1" customWidth="1"/>
    <col min="3" max="3" width="29.7109375" bestFit="1" customWidth="1"/>
    <col min="4" max="4" width="14.140625" bestFit="1" customWidth="1"/>
    <col min="5" max="5" width="14.5703125" customWidth="1"/>
    <col min="6" max="6" width="19" customWidth="1"/>
    <col min="7" max="7" width="7.28515625" customWidth="1"/>
    <col min="8" max="8" width="25.140625" customWidth="1"/>
    <col min="9" max="9" width="0" hidden="1" customWidth="1"/>
    <col min="10" max="10" width="14.28515625" bestFit="1" customWidth="1"/>
    <col min="11" max="12" width="10.28515625" bestFit="1" customWidth="1"/>
    <col min="13" max="13" width="11.85546875" bestFit="1" customWidth="1"/>
    <col min="14" max="16" width="10.28515625" bestFit="1" customWidth="1"/>
  </cols>
  <sheetData>
    <row r="1" spans="1:16" ht="18">
      <c r="A1" s="63" t="s">
        <v>623</v>
      </c>
      <c r="B1" s="63"/>
      <c r="C1" s="63"/>
      <c r="D1" s="63"/>
      <c r="E1" s="63"/>
      <c r="F1" s="63"/>
      <c r="G1" s="63"/>
      <c r="H1" s="63"/>
      <c r="I1" s="63"/>
      <c r="J1" s="63"/>
    </row>
    <row r="2" spans="1:16" s="4" customFormat="1" ht="12.75" customHeight="1">
      <c r="A2" s="55" t="s">
        <v>360</v>
      </c>
      <c r="B2" s="55" t="s">
        <v>605</v>
      </c>
      <c r="C2" s="53" t="s">
        <v>606</v>
      </c>
      <c r="D2" s="53" t="s">
        <v>607</v>
      </c>
      <c r="E2" s="53" t="s">
        <v>608</v>
      </c>
      <c r="F2" s="53" t="s">
        <v>616</v>
      </c>
      <c r="G2" s="64" t="s">
        <v>611</v>
      </c>
      <c r="H2" s="53" t="s">
        <v>609</v>
      </c>
      <c r="I2" s="51" t="s">
        <v>582</v>
      </c>
      <c r="J2" s="66" t="s">
        <v>624</v>
      </c>
    </row>
    <row r="3" spans="1:16" s="4" customFormat="1" ht="12.75">
      <c r="A3" s="55"/>
      <c r="B3" s="55"/>
      <c r="C3" s="54"/>
      <c r="D3" s="54"/>
      <c r="E3" s="54"/>
      <c r="F3" s="54"/>
      <c r="G3" s="65"/>
      <c r="H3" s="54"/>
      <c r="I3" s="52"/>
      <c r="J3" s="67"/>
    </row>
    <row r="4" spans="1:16" s="4" customFormat="1" ht="36" customHeight="1">
      <c r="A4" s="8">
        <v>1</v>
      </c>
      <c r="B4" s="33" t="s">
        <v>67</v>
      </c>
      <c r="C4" s="36" t="s">
        <v>68</v>
      </c>
      <c r="D4" s="8" t="s">
        <v>509</v>
      </c>
      <c r="E4" s="8"/>
      <c r="F4" s="8" t="s">
        <v>446</v>
      </c>
      <c r="G4" s="8">
        <v>23</v>
      </c>
      <c r="H4" s="8" t="s">
        <v>460</v>
      </c>
      <c r="I4" s="17">
        <v>5.1839999999999997E-2</v>
      </c>
      <c r="J4" s="40">
        <v>380000</v>
      </c>
      <c r="K4" s="20"/>
      <c r="L4" s="20"/>
      <c r="M4" s="20"/>
      <c r="N4" s="20"/>
      <c r="O4" s="20"/>
      <c r="P4" s="20"/>
    </row>
    <row r="5" spans="1:16" s="4" customFormat="1" ht="36" customHeight="1">
      <c r="A5" s="8">
        <f>A4+1</f>
        <v>2</v>
      </c>
      <c r="B5" s="33" t="s">
        <v>69</v>
      </c>
      <c r="C5" s="36" t="s">
        <v>70</v>
      </c>
      <c r="D5" s="8" t="s">
        <v>510</v>
      </c>
      <c r="E5" s="8"/>
      <c r="F5" s="8" t="s">
        <v>471</v>
      </c>
      <c r="G5" s="8">
        <v>44</v>
      </c>
      <c r="H5" s="8" t="s">
        <v>381</v>
      </c>
      <c r="I5" s="17">
        <v>0.17963999999999999</v>
      </c>
      <c r="J5" s="40">
        <v>334580</v>
      </c>
      <c r="K5" s="20"/>
      <c r="L5" s="20"/>
      <c r="M5" s="20"/>
      <c r="N5" s="20"/>
      <c r="O5" s="20"/>
      <c r="P5" s="20"/>
    </row>
    <row r="6" spans="1:16" s="4" customFormat="1" ht="36" customHeight="1">
      <c r="A6" s="8">
        <f t="shared" ref="A6:A69" si="0">A5+1</f>
        <v>3</v>
      </c>
      <c r="B6" s="33" t="s">
        <v>127</v>
      </c>
      <c r="C6" s="36" t="s">
        <v>128</v>
      </c>
      <c r="D6" s="8" t="s">
        <v>500</v>
      </c>
      <c r="E6" s="8"/>
      <c r="F6" s="8" t="s">
        <v>495</v>
      </c>
      <c r="G6" s="8">
        <v>38</v>
      </c>
      <c r="H6" s="8" t="s">
        <v>560</v>
      </c>
      <c r="I6" s="17">
        <v>7.5689999999999993E-2</v>
      </c>
      <c r="J6" s="40">
        <v>57878</v>
      </c>
      <c r="K6" s="20"/>
      <c r="L6" s="20"/>
      <c r="M6" s="20"/>
      <c r="N6" s="20"/>
      <c r="O6" s="20"/>
      <c r="P6" s="20"/>
    </row>
    <row r="7" spans="1:16" s="4" customFormat="1" ht="36" customHeight="1">
      <c r="A7" s="8">
        <f t="shared" si="0"/>
        <v>4</v>
      </c>
      <c r="B7" s="33" t="s">
        <v>150</v>
      </c>
      <c r="C7" s="36" t="s">
        <v>151</v>
      </c>
      <c r="D7" s="8" t="s">
        <v>509</v>
      </c>
      <c r="E7" s="8"/>
      <c r="F7" s="8" t="s">
        <v>447</v>
      </c>
      <c r="G7" s="8">
        <v>67</v>
      </c>
      <c r="H7" s="8" t="s">
        <v>460</v>
      </c>
      <c r="I7" s="17">
        <v>4.41E-2</v>
      </c>
      <c r="J7" s="40">
        <v>190000</v>
      </c>
      <c r="K7" s="20"/>
      <c r="L7" s="20"/>
      <c r="M7" s="20"/>
      <c r="N7" s="20"/>
      <c r="O7" s="20"/>
      <c r="P7" s="20"/>
    </row>
    <row r="8" spans="1:16" s="4" customFormat="1" ht="36" customHeight="1">
      <c r="A8" s="8">
        <f t="shared" si="0"/>
        <v>5</v>
      </c>
      <c r="B8" s="33" t="s">
        <v>161</v>
      </c>
      <c r="C8" s="36" t="s">
        <v>162</v>
      </c>
      <c r="D8" s="8" t="s">
        <v>510</v>
      </c>
      <c r="E8" s="8"/>
      <c r="F8" s="8" t="s">
        <v>485</v>
      </c>
      <c r="G8" s="8">
        <v>3</v>
      </c>
      <c r="H8" s="8" t="s">
        <v>419</v>
      </c>
      <c r="I8" s="17">
        <v>5.6070000000000002E-2</v>
      </c>
      <c r="J8" s="40">
        <v>334580</v>
      </c>
      <c r="K8" s="20"/>
      <c r="L8" s="20"/>
      <c r="M8" s="20"/>
      <c r="N8" s="20"/>
      <c r="O8" s="20"/>
      <c r="P8" s="20"/>
    </row>
    <row r="9" spans="1:16" s="4" customFormat="1" ht="36" customHeight="1">
      <c r="A9" s="8">
        <f t="shared" si="0"/>
        <v>6</v>
      </c>
      <c r="B9" s="33" t="s">
        <v>167</v>
      </c>
      <c r="C9" s="36" t="s">
        <v>168</v>
      </c>
      <c r="D9" s="8" t="s">
        <v>500</v>
      </c>
      <c r="E9" s="8"/>
      <c r="F9" s="8" t="s">
        <v>495</v>
      </c>
      <c r="G9" s="8">
        <v>38</v>
      </c>
      <c r="H9" s="8" t="s">
        <v>560</v>
      </c>
      <c r="I9" s="17">
        <v>7.5689999999999993E-2</v>
      </c>
      <c r="J9" s="40">
        <v>57878</v>
      </c>
      <c r="K9" s="20"/>
      <c r="L9" s="20"/>
      <c r="M9" s="20"/>
      <c r="N9" s="20"/>
      <c r="O9" s="20"/>
      <c r="P9" s="20"/>
    </row>
    <row r="10" spans="1:16" s="4" customFormat="1" ht="36" customHeight="1">
      <c r="A10" s="8">
        <f t="shared" si="0"/>
        <v>7</v>
      </c>
      <c r="B10" s="33" t="s">
        <v>186</v>
      </c>
      <c r="C10" s="36" t="s">
        <v>187</v>
      </c>
      <c r="D10" s="8" t="s">
        <v>508</v>
      </c>
      <c r="E10" s="8"/>
      <c r="F10" s="8" t="s">
        <v>431</v>
      </c>
      <c r="G10" s="8">
        <v>1</v>
      </c>
      <c r="H10" s="8" t="s">
        <v>571</v>
      </c>
      <c r="I10" s="17">
        <v>1.917E-2</v>
      </c>
      <c r="J10" s="40">
        <v>114000</v>
      </c>
      <c r="K10" s="20"/>
      <c r="L10" s="20"/>
      <c r="M10" s="20"/>
      <c r="N10" s="20"/>
      <c r="O10" s="20"/>
      <c r="P10" s="20"/>
    </row>
    <row r="11" spans="1:16" s="4" customFormat="1" ht="36" customHeight="1">
      <c r="A11" s="8">
        <f t="shared" si="0"/>
        <v>8</v>
      </c>
      <c r="B11" s="33" t="s">
        <v>188</v>
      </c>
      <c r="C11" s="36" t="s">
        <v>189</v>
      </c>
      <c r="D11" s="8" t="s">
        <v>0</v>
      </c>
      <c r="E11" s="8"/>
      <c r="F11" s="8" t="s">
        <v>431</v>
      </c>
      <c r="G11" s="8">
        <v>1</v>
      </c>
      <c r="H11" s="8" t="s">
        <v>571</v>
      </c>
      <c r="I11" s="17">
        <v>1.917E-2</v>
      </c>
      <c r="J11" s="40">
        <v>45000</v>
      </c>
      <c r="K11" s="20"/>
      <c r="L11" s="20"/>
      <c r="M11" s="20"/>
      <c r="N11" s="20"/>
      <c r="O11" s="20"/>
      <c r="P11" s="20"/>
    </row>
    <row r="12" spans="1:16" s="4" customFormat="1" ht="36" customHeight="1">
      <c r="A12" s="8">
        <f t="shared" si="0"/>
        <v>9</v>
      </c>
      <c r="B12" s="33" t="s">
        <v>197</v>
      </c>
      <c r="C12" s="36" t="s">
        <v>198</v>
      </c>
      <c r="D12" s="8" t="s">
        <v>536</v>
      </c>
      <c r="E12" s="8"/>
      <c r="F12" s="8" t="s">
        <v>426</v>
      </c>
      <c r="G12" s="8">
        <v>15</v>
      </c>
      <c r="H12" s="8" t="s">
        <v>384</v>
      </c>
      <c r="I12" s="17">
        <v>0.17253000000000002</v>
      </c>
      <c r="J12" s="40">
        <v>216000</v>
      </c>
      <c r="K12" s="20"/>
      <c r="L12" s="20"/>
      <c r="M12" s="20"/>
      <c r="N12" s="20"/>
      <c r="O12" s="20"/>
      <c r="P12" s="20"/>
    </row>
    <row r="13" spans="1:16" s="4" customFormat="1" ht="36" customHeight="1">
      <c r="A13" s="8">
        <f t="shared" si="0"/>
        <v>10</v>
      </c>
      <c r="B13" s="33" t="s">
        <v>220</v>
      </c>
      <c r="C13" s="36" t="s">
        <v>221</v>
      </c>
      <c r="D13" s="8" t="s">
        <v>536</v>
      </c>
      <c r="E13" s="8"/>
      <c r="F13" s="8" t="s">
        <v>430</v>
      </c>
      <c r="G13" s="8">
        <v>5</v>
      </c>
      <c r="H13" s="8" t="s">
        <v>384</v>
      </c>
      <c r="I13" s="17">
        <v>1.3950000000000001E-2</v>
      </c>
      <c r="J13" s="40">
        <v>330000</v>
      </c>
      <c r="K13" s="20"/>
      <c r="L13" s="20"/>
      <c r="M13" s="20"/>
      <c r="N13" s="20"/>
      <c r="O13" s="20"/>
      <c r="P13" s="20"/>
    </row>
    <row r="14" spans="1:16" s="4" customFormat="1" ht="36" customHeight="1">
      <c r="A14" s="8">
        <f t="shared" si="0"/>
        <v>11</v>
      </c>
      <c r="B14" s="34" t="s">
        <v>528</v>
      </c>
      <c r="C14" s="36" t="s">
        <v>187</v>
      </c>
      <c r="D14" s="8" t="s">
        <v>508</v>
      </c>
      <c r="E14" s="8"/>
      <c r="F14" s="8" t="s">
        <v>431</v>
      </c>
      <c r="G14" s="8">
        <v>1</v>
      </c>
      <c r="H14" s="8" t="s">
        <v>571</v>
      </c>
      <c r="I14" s="17">
        <v>1.6739999999999998E-2</v>
      </c>
      <c r="J14" s="40">
        <v>171000</v>
      </c>
      <c r="K14" s="20"/>
      <c r="L14" s="20"/>
      <c r="M14" s="20"/>
      <c r="N14" s="20"/>
      <c r="O14" s="20"/>
      <c r="P14" s="20"/>
    </row>
    <row r="15" spans="1:16" s="4" customFormat="1" ht="36" customHeight="1">
      <c r="A15" s="8">
        <f t="shared" si="0"/>
        <v>12</v>
      </c>
      <c r="B15" s="33" t="s">
        <v>282</v>
      </c>
      <c r="C15" s="36" t="s">
        <v>283</v>
      </c>
      <c r="D15" s="8" t="s">
        <v>510</v>
      </c>
      <c r="E15" s="8"/>
      <c r="F15" s="8" t="s">
        <v>483</v>
      </c>
      <c r="G15" s="8">
        <v>58</v>
      </c>
      <c r="H15" s="8" t="s">
        <v>438</v>
      </c>
      <c r="I15" s="17">
        <v>8.5589999999999999E-2</v>
      </c>
      <c r="J15" s="40">
        <v>334580</v>
      </c>
      <c r="K15" s="20"/>
      <c r="L15" s="20"/>
      <c r="M15" s="20"/>
      <c r="N15" s="20"/>
      <c r="O15" s="20"/>
      <c r="P15" s="20"/>
    </row>
    <row r="16" spans="1:16" s="4" customFormat="1" ht="36" customHeight="1">
      <c r="A16" s="8">
        <f t="shared" si="0"/>
        <v>13</v>
      </c>
      <c r="B16" s="33" t="s">
        <v>294</v>
      </c>
      <c r="C16" s="36" t="s">
        <v>198</v>
      </c>
      <c r="D16" s="8" t="s">
        <v>1</v>
      </c>
      <c r="E16" s="8"/>
      <c r="F16" s="8" t="s">
        <v>393</v>
      </c>
      <c r="G16" s="8">
        <v>22</v>
      </c>
      <c r="H16" s="8" t="s">
        <v>384</v>
      </c>
      <c r="I16" s="17">
        <v>0.15570000000000001</v>
      </c>
      <c r="J16" s="40">
        <v>176000</v>
      </c>
      <c r="K16" s="20"/>
      <c r="L16" s="20"/>
      <c r="M16" s="20"/>
      <c r="N16" s="20"/>
      <c r="O16" s="20"/>
      <c r="P16" s="20"/>
    </row>
    <row r="17" spans="1:16" s="4" customFormat="1" ht="36" customHeight="1">
      <c r="A17" s="8">
        <f t="shared" si="0"/>
        <v>14</v>
      </c>
      <c r="B17" s="33" t="s">
        <v>315</v>
      </c>
      <c r="C17" s="36" t="s">
        <v>316</v>
      </c>
      <c r="D17" s="8" t="s">
        <v>1</v>
      </c>
      <c r="E17" s="8"/>
      <c r="F17" s="8" t="s">
        <v>367</v>
      </c>
      <c r="G17" s="8">
        <v>12</v>
      </c>
      <c r="H17" s="8" t="s">
        <v>553</v>
      </c>
      <c r="I17" s="17">
        <v>4.3740000000000001E-2</v>
      </c>
      <c r="J17" s="40">
        <v>88000</v>
      </c>
      <c r="K17" s="20"/>
      <c r="L17" s="20"/>
      <c r="M17" s="20"/>
      <c r="N17" s="20"/>
      <c r="O17" s="20"/>
      <c r="P17" s="20"/>
    </row>
    <row r="18" spans="1:16" s="4" customFormat="1" ht="36" customHeight="1">
      <c r="A18" s="8">
        <f t="shared" si="0"/>
        <v>15</v>
      </c>
      <c r="B18" s="33" t="s">
        <v>52</v>
      </c>
      <c r="C18" s="36" t="s">
        <v>53</v>
      </c>
      <c r="D18" s="8" t="s">
        <v>1</v>
      </c>
      <c r="E18" s="8"/>
      <c r="F18" s="8" t="s">
        <v>412</v>
      </c>
      <c r="G18" s="8">
        <v>139</v>
      </c>
      <c r="H18" s="8" t="s">
        <v>547</v>
      </c>
      <c r="I18" s="17">
        <v>0.34676999999999997</v>
      </c>
      <c r="J18" s="40">
        <v>44000</v>
      </c>
      <c r="K18" s="20"/>
      <c r="L18" s="20"/>
      <c r="M18" s="20"/>
      <c r="N18" s="20"/>
      <c r="O18" s="20"/>
      <c r="P18" s="20"/>
    </row>
    <row r="19" spans="1:16" s="4" customFormat="1" ht="36" customHeight="1">
      <c r="A19" s="8">
        <f t="shared" si="0"/>
        <v>16</v>
      </c>
      <c r="B19" s="33" t="s">
        <v>54</v>
      </c>
      <c r="C19" s="36" t="s">
        <v>55</v>
      </c>
      <c r="D19" s="8" t="s">
        <v>1</v>
      </c>
      <c r="E19" s="8"/>
      <c r="F19" s="8" t="s">
        <v>412</v>
      </c>
      <c r="G19" s="8">
        <v>139</v>
      </c>
      <c r="H19" s="8" t="s">
        <v>547</v>
      </c>
      <c r="I19" s="17">
        <v>0.34676999999999997</v>
      </c>
      <c r="J19" s="40">
        <v>44000</v>
      </c>
      <c r="K19" s="20"/>
      <c r="L19" s="20"/>
      <c r="M19" s="20"/>
      <c r="N19" s="20"/>
      <c r="O19" s="20"/>
      <c r="P19" s="20"/>
    </row>
    <row r="20" spans="1:16" s="4" customFormat="1" ht="36" customHeight="1">
      <c r="A20" s="8">
        <f t="shared" si="0"/>
        <v>17</v>
      </c>
      <c r="B20" s="33" t="s">
        <v>518</v>
      </c>
      <c r="C20" s="36" t="s">
        <v>75</v>
      </c>
      <c r="D20" s="8" t="s">
        <v>500</v>
      </c>
      <c r="E20" s="8"/>
      <c r="F20" s="8" t="s">
        <v>492</v>
      </c>
      <c r="G20" s="8">
        <v>21</v>
      </c>
      <c r="H20" s="8" t="s">
        <v>381</v>
      </c>
      <c r="I20" s="17">
        <v>6.7229999999999998E-2</v>
      </c>
      <c r="J20" s="40">
        <v>115756</v>
      </c>
      <c r="K20" s="20"/>
      <c r="L20" s="20"/>
      <c r="M20" s="20"/>
      <c r="N20" s="20"/>
      <c r="O20" s="20"/>
      <c r="P20" s="20"/>
    </row>
    <row r="21" spans="1:16" s="4" customFormat="1" ht="36" customHeight="1">
      <c r="A21" s="8">
        <f t="shared" si="0"/>
        <v>18</v>
      </c>
      <c r="B21" s="33" t="s">
        <v>521</v>
      </c>
      <c r="C21" s="36" t="s">
        <v>88</v>
      </c>
      <c r="D21" s="8" t="s">
        <v>500</v>
      </c>
      <c r="E21" s="8"/>
      <c r="F21" s="8" t="s">
        <v>492</v>
      </c>
      <c r="G21" s="8">
        <v>21</v>
      </c>
      <c r="H21" s="8" t="s">
        <v>381</v>
      </c>
      <c r="I21" s="17">
        <v>6.7229999999999998E-2</v>
      </c>
      <c r="J21" s="40">
        <v>115756</v>
      </c>
      <c r="K21" s="20"/>
      <c r="L21" s="20"/>
      <c r="M21" s="20"/>
      <c r="N21" s="20"/>
      <c r="O21" s="20"/>
      <c r="P21" s="20"/>
    </row>
    <row r="22" spans="1:16" s="4" customFormat="1" ht="36" customHeight="1">
      <c r="A22" s="8">
        <f t="shared" si="0"/>
        <v>19</v>
      </c>
      <c r="B22" s="33" t="s">
        <v>116</v>
      </c>
      <c r="C22" s="36" t="s">
        <v>117</v>
      </c>
      <c r="D22" s="8" t="s">
        <v>508</v>
      </c>
      <c r="E22" s="8"/>
      <c r="F22" s="8" t="s">
        <v>402</v>
      </c>
      <c r="G22" s="8">
        <v>303.5</v>
      </c>
      <c r="H22" s="8" t="s">
        <v>438</v>
      </c>
      <c r="I22" s="17">
        <v>0.41886000000000001</v>
      </c>
      <c r="J22" s="40">
        <v>57000</v>
      </c>
      <c r="K22" s="20"/>
      <c r="L22" s="20"/>
      <c r="M22" s="20"/>
      <c r="N22" s="20"/>
      <c r="O22" s="20"/>
      <c r="P22" s="20"/>
    </row>
    <row r="23" spans="1:16" s="4" customFormat="1" ht="36" customHeight="1">
      <c r="A23" s="8">
        <f t="shared" si="0"/>
        <v>20</v>
      </c>
      <c r="B23" s="33" t="s">
        <v>118</v>
      </c>
      <c r="C23" s="36" t="s">
        <v>119</v>
      </c>
      <c r="D23" s="8" t="s">
        <v>508</v>
      </c>
      <c r="E23" s="8"/>
      <c r="F23" s="8" t="s">
        <v>402</v>
      </c>
      <c r="G23" s="8">
        <v>303.5</v>
      </c>
      <c r="H23" s="8" t="s">
        <v>438</v>
      </c>
      <c r="I23" s="17">
        <v>0.19026000000000001</v>
      </c>
      <c r="J23" s="40">
        <v>228000</v>
      </c>
      <c r="K23" s="20"/>
      <c r="L23" s="20"/>
      <c r="M23" s="20"/>
      <c r="N23" s="20"/>
      <c r="O23" s="20"/>
      <c r="P23" s="20"/>
    </row>
    <row r="24" spans="1:16" s="4" customFormat="1" ht="36" customHeight="1">
      <c r="A24" s="8">
        <f t="shared" si="0"/>
        <v>21</v>
      </c>
      <c r="B24" s="33" t="s">
        <v>120</v>
      </c>
      <c r="C24" s="36" t="s">
        <v>121</v>
      </c>
      <c r="D24" s="8" t="s">
        <v>508</v>
      </c>
      <c r="E24" s="8"/>
      <c r="F24" s="8" t="s">
        <v>402</v>
      </c>
      <c r="G24" s="8">
        <v>303.5</v>
      </c>
      <c r="H24" s="8" t="s">
        <v>438</v>
      </c>
      <c r="I24" s="17">
        <v>0.41886000000000001</v>
      </c>
      <c r="J24" s="40">
        <v>57000</v>
      </c>
      <c r="K24" s="20"/>
      <c r="L24" s="20"/>
      <c r="M24" s="20"/>
      <c r="N24" s="20"/>
      <c r="O24" s="20"/>
      <c r="P24" s="20"/>
    </row>
    <row r="25" spans="1:16" s="4" customFormat="1" ht="36" customHeight="1">
      <c r="A25" s="8">
        <f t="shared" si="0"/>
        <v>22</v>
      </c>
      <c r="B25" s="33" t="s">
        <v>200</v>
      </c>
      <c r="C25" s="36" t="s">
        <v>201</v>
      </c>
      <c r="D25" s="8" t="s">
        <v>0</v>
      </c>
      <c r="E25" s="8"/>
      <c r="F25" s="8" t="s">
        <v>422</v>
      </c>
      <c r="G25" s="8">
        <v>250</v>
      </c>
      <c r="H25" s="8" t="s">
        <v>432</v>
      </c>
      <c r="I25" s="17">
        <v>0.52110000000000001</v>
      </c>
      <c r="J25" s="40">
        <v>22500</v>
      </c>
      <c r="K25" s="20"/>
      <c r="L25" s="20"/>
      <c r="M25" s="20"/>
      <c r="N25" s="20"/>
      <c r="O25" s="20"/>
      <c r="P25" s="20"/>
    </row>
    <row r="26" spans="1:16" s="4" customFormat="1" ht="36" customHeight="1">
      <c r="A26" s="8">
        <f t="shared" si="0"/>
        <v>23</v>
      </c>
      <c r="B26" s="33" t="s">
        <v>524</v>
      </c>
      <c r="C26" s="36" t="s">
        <v>204</v>
      </c>
      <c r="D26" s="8" t="s">
        <v>0</v>
      </c>
      <c r="E26" s="8"/>
      <c r="F26" s="8" t="s">
        <v>423</v>
      </c>
      <c r="G26" s="8">
        <v>53.5</v>
      </c>
      <c r="H26" s="8" t="s">
        <v>432</v>
      </c>
      <c r="I26" s="17">
        <v>0.14435999999999999</v>
      </c>
      <c r="J26" s="40">
        <v>90000</v>
      </c>
      <c r="K26" s="20"/>
      <c r="L26" s="20"/>
      <c r="M26" s="20"/>
      <c r="N26" s="20"/>
      <c r="O26" s="20"/>
      <c r="P26" s="20"/>
    </row>
    <row r="27" spans="1:16" s="4" customFormat="1" ht="36" customHeight="1">
      <c r="A27" s="8">
        <f t="shared" si="0"/>
        <v>24</v>
      </c>
      <c r="B27" s="33" t="s">
        <v>230</v>
      </c>
      <c r="C27" s="36" t="s">
        <v>231</v>
      </c>
      <c r="D27" s="8" t="s">
        <v>0</v>
      </c>
      <c r="E27" s="8"/>
      <c r="F27" s="8" t="s">
        <v>422</v>
      </c>
      <c r="G27" s="8">
        <v>250</v>
      </c>
      <c r="H27" s="8" t="s">
        <v>432</v>
      </c>
      <c r="I27" s="17">
        <v>0.52110000000000001</v>
      </c>
      <c r="J27" s="40">
        <v>22500</v>
      </c>
      <c r="K27" s="20"/>
      <c r="L27" s="20"/>
      <c r="M27" s="20"/>
      <c r="N27" s="20"/>
      <c r="O27" s="20"/>
      <c r="P27" s="20"/>
    </row>
    <row r="28" spans="1:16" s="4" customFormat="1" ht="36" customHeight="1">
      <c r="A28" s="8">
        <f t="shared" si="0"/>
        <v>25</v>
      </c>
      <c r="B28" s="33" t="s">
        <v>259</v>
      </c>
      <c r="C28" s="36" t="s">
        <v>260</v>
      </c>
      <c r="D28" s="8" t="s">
        <v>1</v>
      </c>
      <c r="E28" s="8"/>
      <c r="F28" s="8" t="s">
        <v>402</v>
      </c>
      <c r="G28" s="8">
        <v>303.5</v>
      </c>
      <c r="H28" s="8" t="s">
        <v>381</v>
      </c>
      <c r="I28" s="17">
        <v>0.69696000000000002</v>
      </c>
      <c r="J28" s="40">
        <v>44000</v>
      </c>
      <c r="K28" s="20"/>
      <c r="L28" s="20"/>
      <c r="M28" s="20"/>
      <c r="N28" s="20"/>
      <c r="O28" s="20"/>
      <c r="P28" s="20"/>
    </row>
    <row r="29" spans="1:16" s="4" customFormat="1" ht="36" customHeight="1">
      <c r="A29" s="8">
        <f t="shared" si="0"/>
        <v>26</v>
      </c>
      <c r="B29" s="33" t="s">
        <v>261</v>
      </c>
      <c r="C29" s="36" t="s">
        <v>545</v>
      </c>
      <c r="D29" s="8" t="s">
        <v>508</v>
      </c>
      <c r="E29" s="8"/>
      <c r="F29" s="8" t="s">
        <v>443</v>
      </c>
      <c r="G29" s="8">
        <v>358</v>
      </c>
      <c r="H29" s="8" t="s">
        <v>438</v>
      </c>
      <c r="I29" s="17">
        <v>0.18270000000000003</v>
      </c>
      <c r="J29" s="40">
        <v>57000</v>
      </c>
      <c r="K29" s="20"/>
      <c r="L29" s="20"/>
      <c r="M29" s="20"/>
      <c r="N29" s="20"/>
      <c r="O29" s="20"/>
      <c r="P29" s="20"/>
    </row>
    <row r="30" spans="1:16" s="4" customFormat="1" ht="36" customHeight="1">
      <c r="A30" s="8">
        <f t="shared" si="0"/>
        <v>27</v>
      </c>
      <c r="B30" s="33" t="s">
        <v>262</v>
      </c>
      <c r="C30" s="36" t="s">
        <v>544</v>
      </c>
      <c r="D30" s="8" t="s">
        <v>508</v>
      </c>
      <c r="E30" s="8"/>
      <c r="F30" s="8" t="s">
        <v>443</v>
      </c>
      <c r="G30" s="8">
        <v>358</v>
      </c>
      <c r="H30" s="8" t="s">
        <v>438</v>
      </c>
      <c r="I30" s="17">
        <v>0.30932999999999999</v>
      </c>
      <c r="J30" s="40">
        <v>25800</v>
      </c>
      <c r="K30" s="20"/>
      <c r="L30" s="20"/>
      <c r="M30" s="20"/>
      <c r="N30" s="20"/>
      <c r="O30" s="20"/>
      <c r="P30" s="20"/>
    </row>
    <row r="31" spans="1:16" s="4" customFormat="1" ht="36" customHeight="1">
      <c r="A31" s="8">
        <f t="shared" si="0"/>
        <v>28</v>
      </c>
      <c r="B31" s="33" t="s">
        <v>263</v>
      </c>
      <c r="C31" s="36" t="s">
        <v>264</v>
      </c>
      <c r="D31" s="8" t="s">
        <v>508</v>
      </c>
      <c r="E31" s="8"/>
      <c r="F31" s="8" t="s">
        <v>444</v>
      </c>
      <c r="G31" s="8">
        <v>324</v>
      </c>
      <c r="H31" s="8" t="s">
        <v>438</v>
      </c>
      <c r="I31" s="17">
        <v>0.12933</v>
      </c>
      <c r="J31" s="40">
        <v>342000</v>
      </c>
      <c r="K31" s="20"/>
      <c r="L31" s="20"/>
      <c r="M31" s="20"/>
      <c r="N31" s="20"/>
      <c r="O31" s="20"/>
      <c r="P31" s="20"/>
    </row>
    <row r="32" spans="1:16" s="4" customFormat="1" ht="36" customHeight="1">
      <c r="A32" s="8">
        <f t="shared" si="0"/>
        <v>29</v>
      </c>
      <c r="B32" s="33" t="s">
        <v>267</v>
      </c>
      <c r="C32" s="36" t="s">
        <v>268</v>
      </c>
      <c r="D32" s="8" t="s">
        <v>1</v>
      </c>
      <c r="E32" s="8"/>
      <c r="F32" s="8" t="s">
        <v>402</v>
      </c>
      <c r="G32" s="8">
        <v>303.5</v>
      </c>
      <c r="H32" s="8" t="s">
        <v>381</v>
      </c>
      <c r="I32" s="17">
        <v>0.69696000000000002</v>
      </c>
      <c r="J32" s="40">
        <v>44000</v>
      </c>
      <c r="K32" s="20"/>
      <c r="L32" s="20"/>
      <c r="M32" s="20"/>
      <c r="N32" s="20"/>
      <c r="O32" s="20"/>
      <c r="P32" s="20"/>
    </row>
    <row r="33" spans="1:16" s="4" customFormat="1" ht="36" customHeight="1">
      <c r="A33" s="8">
        <f t="shared" si="0"/>
        <v>30</v>
      </c>
      <c r="B33" s="33" t="s">
        <v>269</v>
      </c>
      <c r="C33" s="36" t="s">
        <v>543</v>
      </c>
      <c r="D33" s="8" t="s">
        <v>508</v>
      </c>
      <c r="E33" s="8"/>
      <c r="F33" s="8" t="s">
        <v>443</v>
      </c>
      <c r="G33" s="8">
        <v>358</v>
      </c>
      <c r="H33" s="8" t="s">
        <v>438</v>
      </c>
      <c r="I33" s="17">
        <v>0.18270000000000003</v>
      </c>
      <c r="J33" s="40">
        <v>57000</v>
      </c>
      <c r="K33" s="20"/>
      <c r="L33" s="20"/>
      <c r="M33" s="20"/>
      <c r="N33" s="20"/>
      <c r="O33" s="20"/>
      <c r="P33" s="20"/>
    </row>
    <row r="34" spans="1:16" s="4" customFormat="1" ht="36" customHeight="1">
      <c r="A34" s="8">
        <f t="shared" si="0"/>
        <v>31</v>
      </c>
      <c r="B34" s="33" t="s">
        <v>270</v>
      </c>
      <c r="C34" s="36" t="s">
        <v>542</v>
      </c>
      <c r="D34" s="8" t="s">
        <v>508</v>
      </c>
      <c r="E34" s="8"/>
      <c r="F34" s="8" t="s">
        <v>443</v>
      </c>
      <c r="G34" s="8">
        <v>358</v>
      </c>
      <c r="H34" s="8" t="s">
        <v>438</v>
      </c>
      <c r="I34" s="17">
        <v>0.30932999999999999</v>
      </c>
      <c r="J34" s="40">
        <v>28500</v>
      </c>
      <c r="K34" s="20"/>
      <c r="L34" s="20"/>
      <c r="M34" s="20"/>
      <c r="N34" s="20"/>
      <c r="O34" s="20"/>
      <c r="P34" s="20"/>
    </row>
    <row r="35" spans="1:16" s="4" customFormat="1" ht="36" customHeight="1">
      <c r="A35" s="8">
        <f t="shared" si="0"/>
        <v>32</v>
      </c>
      <c r="B35" s="33" t="s">
        <v>129</v>
      </c>
      <c r="C35" s="36" t="s">
        <v>590</v>
      </c>
      <c r="D35" s="8" t="s">
        <v>509</v>
      </c>
      <c r="E35" s="8"/>
      <c r="F35" s="8" t="s">
        <v>449</v>
      </c>
      <c r="G35" s="8">
        <v>87</v>
      </c>
      <c r="H35" s="8" t="s">
        <v>460</v>
      </c>
      <c r="I35" s="17">
        <v>0.15030000000000002</v>
      </c>
      <c r="J35" s="40">
        <v>47500</v>
      </c>
      <c r="K35" s="20"/>
      <c r="L35" s="20"/>
      <c r="M35" s="20"/>
      <c r="N35" s="20"/>
      <c r="O35" s="20"/>
      <c r="P35" s="20"/>
    </row>
    <row r="36" spans="1:16" s="4" customFormat="1" ht="36" customHeight="1">
      <c r="A36" s="8">
        <f t="shared" si="0"/>
        <v>33</v>
      </c>
      <c r="B36" s="33" t="s">
        <v>131</v>
      </c>
      <c r="C36" s="36" t="s">
        <v>591</v>
      </c>
      <c r="D36" s="8" t="s">
        <v>509</v>
      </c>
      <c r="E36" s="8"/>
      <c r="F36" s="8" t="s">
        <v>449</v>
      </c>
      <c r="G36" s="8">
        <v>87</v>
      </c>
      <c r="H36" s="8" t="s">
        <v>460</v>
      </c>
      <c r="I36" s="17">
        <v>0.16227</v>
      </c>
      <c r="J36" s="40">
        <v>47500</v>
      </c>
      <c r="K36" s="20"/>
      <c r="L36" s="20"/>
      <c r="M36" s="20"/>
      <c r="N36" s="20"/>
      <c r="O36" s="20"/>
      <c r="P36" s="20"/>
    </row>
    <row r="37" spans="1:16" s="4" customFormat="1" ht="36" customHeight="1">
      <c r="A37" s="8">
        <f t="shared" si="0"/>
        <v>34</v>
      </c>
      <c r="B37" s="33" t="s">
        <v>134</v>
      </c>
      <c r="C37" s="36" t="s">
        <v>586</v>
      </c>
      <c r="D37" s="8" t="s">
        <v>509</v>
      </c>
      <c r="E37" s="8"/>
      <c r="F37" s="8" t="s">
        <v>448</v>
      </c>
      <c r="G37" s="8">
        <v>130</v>
      </c>
      <c r="H37" s="8" t="s">
        <v>434</v>
      </c>
      <c r="I37" s="17">
        <v>0.37629000000000001</v>
      </c>
      <c r="J37" s="40">
        <v>47500</v>
      </c>
      <c r="K37" s="20"/>
      <c r="L37" s="20"/>
      <c r="M37" s="20"/>
      <c r="N37" s="20"/>
      <c r="O37" s="20"/>
      <c r="P37" s="20"/>
    </row>
    <row r="38" spans="1:16" s="4" customFormat="1" ht="36" customHeight="1">
      <c r="A38" s="8">
        <f t="shared" si="0"/>
        <v>35</v>
      </c>
      <c r="B38" s="33" t="s">
        <v>169</v>
      </c>
      <c r="C38" s="36" t="s">
        <v>592</v>
      </c>
      <c r="D38" s="8" t="s">
        <v>509</v>
      </c>
      <c r="E38" s="8"/>
      <c r="F38" s="8" t="s">
        <v>449</v>
      </c>
      <c r="G38" s="8">
        <v>87</v>
      </c>
      <c r="H38" s="8" t="s">
        <v>460</v>
      </c>
      <c r="I38" s="17">
        <v>0.15030000000000002</v>
      </c>
      <c r="J38" s="40">
        <v>47500</v>
      </c>
      <c r="K38" s="20"/>
      <c r="L38" s="20"/>
      <c r="M38" s="20"/>
      <c r="N38" s="20"/>
      <c r="O38" s="20"/>
      <c r="P38" s="20"/>
    </row>
    <row r="39" spans="1:16" s="4" customFormat="1" ht="36" customHeight="1">
      <c r="A39" s="8">
        <f t="shared" si="0"/>
        <v>36</v>
      </c>
      <c r="B39" s="33" t="s">
        <v>171</v>
      </c>
      <c r="C39" s="36" t="s">
        <v>593</v>
      </c>
      <c r="D39" s="8" t="s">
        <v>509</v>
      </c>
      <c r="E39" s="8"/>
      <c r="F39" s="8" t="s">
        <v>449</v>
      </c>
      <c r="G39" s="8">
        <v>87</v>
      </c>
      <c r="H39" s="8" t="s">
        <v>460</v>
      </c>
      <c r="I39" s="17">
        <v>0.16227</v>
      </c>
      <c r="J39" s="40">
        <v>47500</v>
      </c>
      <c r="K39" s="20"/>
      <c r="L39" s="20"/>
      <c r="M39" s="20"/>
      <c r="N39" s="20"/>
      <c r="O39" s="20"/>
      <c r="P39" s="20"/>
    </row>
    <row r="40" spans="1:16" s="4" customFormat="1" ht="36" customHeight="1">
      <c r="A40" s="8">
        <f t="shared" si="0"/>
        <v>37</v>
      </c>
      <c r="B40" s="33" t="s">
        <v>172</v>
      </c>
      <c r="C40" s="36" t="s">
        <v>587</v>
      </c>
      <c r="D40" s="8" t="s">
        <v>509</v>
      </c>
      <c r="E40" s="8"/>
      <c r="F40" s="8" t="s">
        <v>448</v>
      </c>
      <c r="G40" s="8">
        <v>130</v>
      </c>
      <c r="H40" s="8" t="s">
        <v>460</v>
      </c>
      <c r="I40" s="17">
        <v>0.37629000000000001</v>
      </c>
      <c r="J40" s="40">
        <v>47500</v>
      </c>
      <c r="K40" s="20"/>
      <c r="L40" s="20"/>
      <c r="M40" s="20"/>
      <c r="N40" s="20"/>
      <c r="O40" s="20"/>
      <c r="P40" s="20"/>
    </row>
    <row r="41" spans="1:16" s="4" customFormat="1" ht="36" customHeight="1">
      <c r="A41" s="8">
        <f t="shared" si="0"/>
        <v>38</v>
      </c>
      <c r="B41" s="33" t="s">
        <v>277</v>
      </c>
      <c r="C41" s="36" t="s">
        <v>588</v>
      </c>
      <c r="D41" s="8" t="s">
        <v>509</v>
      </c>
      <c r="E41" s="8"/>
      <c r="F41" s="8" t="s">
        <v>448</v>
      </c>
      <c r="G41" s="8">
        <v>130</v>
      </c>
      <c r="H41" s="8" t="s">
        <v>460</v>
      </c>
      <c r="I41" s="17">
        <v>0.37953000000000003</v>
      </c>
      <c r="J41" s="40">
        <v>47500</v>
      </c>
      <c r="K41" s="20"/>
      <c r="L41" s="20"/>
      <c r="M41" s="20"/>
      <c r="N41" s="20"/>
      <c r="O41" s="20"/>
      <c r="P41" s="20"/>
    </row>
    <row r="42" spans="1:16" s="4" customFormat="1" ht="36" customHeight="1">
      <c r="A42" s="8">
        <f t="shared" si="0"/>
        <v>39</v>
      </c>
      <c r="B42" s="33" t="s">
        <v>289</v>
      </c>
      <c r="C42" s="36" t="s">
        <v>589</v>
      </c>
      <c r="D42" s="8" t="s">
        <v>509</v>
      </c>
      <c r="E42" s="8"/>
      <c r="F42" s="8" t="s">
        <v>448</v>
      </c>
      <c r="G42" s="8">
        <v>130</v>
      </c>
      <c r="H42" s="8" t="s">
        <v>460</v>
      </c>
      <c r="I42" s="17">
        <v>0.37953000000000003</v>
      </c>
      <c r="J42" s="40">
        <v>47500</v>
      </c>
    </row>
    <row r="43" spans="1:16" s="4" customFormat="1" ht="36" customHeight="1">
      <c r="A43" s="8">
        <f t="shared" si="0"/>
        <v>40</v>
      </c>
      <c r="B43" s="33" t="s">
        <v>523</v>
      </c>
      <c r="C43" s="36" t="s">
        <v>126</v>
      </c>
      <c r="D43" s="8" t="s">
        <v>500</v>
      </c>
      <c r="E43" s="8"/>
      <c r="F43" s="8" t="s">
        <v>493</v>
      </c>
      <c r="G43" s="8">
        <v>50</v>
      </c>
      <c r="H43" s="8" t="s">
        <v>461</v>
      </c>
      <c r="I43" s="17">
        <v>0.16731000000000001</v>
      </c>
      <c r="J43" s="40">
        <v>115756</v>
      </c>
      <c r="K43" s="20"/>
      <c r="L43" s="20"/>
      <c r="M43" s="20"/>
      <c r="N43" s="20"/>
      <c r="O43" s="20"/>
      <c r="P43" s="20"/>
    </row>
    <row r="44" spans="1:16" s="4" customFormat="1" ht="36" customHeight="1">
      <c r="A44" s="8">
        <f t="shared" si="0"/>
        <v>41</v>
      </c>
      <c r="B44" s="33" t="s">
        <v>26</v>
      </c>
      <c r="C44" s="36" t="s">
        <v>27</v>
      </c>
      <c r="D44" s="8" t="s">
        <v>1</v>
      </c>
      <c r="E44" s="8"/>
      <c r="F44" s="8" t="s">
        <v>414</v>
      </c>
      <c r="G44" s="8">
        <v>138</v>
      </c>
      <c r="H44" s="8" t="s">
        <v>461</v>
      </c>
      <c r="I44" s="17">
        <v>0.35757</v>
      </c>
      <c r="J44" s="40">
        <v>88000</v>
      </c>
      <c r="K44" s="20"/>
      <c r="L44" s="20"/>
      <c r="M44" s="20"/>
      <c r="N44" s="20"/>
      <c r="O44" s="20"/>
      <c r="P44" s="20"/>
    </row>
    <row r="45" spans="1:16" s="4" customFormat="1" ht="36" customHeight="1">
      <c r="A45" s="8">
        <f t="shared" si="0"/>
        <v>42</v>
      </c>
      <c r="B45" s="33" t="s">
        <v>32</v>
      </c>
      <c r="C45" s="36" t="s">
        <v>33</v>
      </c>
      <c r="D45" s="8" t="s">
        <v>1</v>
      </c>
      <c r="E45" s="8"/>
      <c r="F45" s="8" t="s">
        <v>363</v>
      </c>
      <c r="G45" s="8">
        <v>61.5</v>
      </c>
      <c r="H45" s="8" t="s">
        <v>381</v>
      </c>
      <c r="I45" s="17">
        <v>0.17775000000000002</v>
      </c>
      <c r="J45" s="40">
        <v>88000</v>
      </c>
      <c r="K45" s="20"/>
      <c r="L45" s="20"/>
      <c r="M45" s="20"/>
      <c r="N45" s="20"/>
      <c r="O45" s="20"/>
      <c r="P45" s="20"/>
    </row>
    <row r="46" spans="1:16" s="4" customFormat="1" ht="36" customHeight="1">
      <c r="A46" s="8">
        <f t="shared" si="0"/>
        <v>43</v>
      </c>
      <c r="B46" s="33" t="s">
        <v>34</v>
      </c>
      <c r="C46" s="36" t="s">
        <v>35</v>
      </c>
      <c r="D46" s="8" t="s">
        <v>1</v>
      </c>
      <c r="E46" s="8"/>
      <c r="F46" s="8" t="s">
        <v>363</v>
      </c>
      <c r="G46" s="8">
        <v>61.5</v>
      </c>
      <c r="H46" s="8" t="s">
        <v>381</v>
      </c>
      <c r="I46" s="17">
        <v>0.17775000000000002</v>
      </c>
      <c r="J46" s="40">
        <v>88000</v>
      </c>
      <c r="K46" s="20"/>
      <c r="L46" s="20"/>
      <c r="M46" s="20"/>
      <c r="N46" s="20"/>
      <c r="O46" s="20"/>
      <c r="P46" s="20"/>
    </row>
    <row r="47" spans="1:16" s="4" customFormat="1" ht="36" customHeight="1">
      <c r="A47" s="8">
        <f t="shared" si="0"/>
        <v>44</v>
      </c>
      <c r="B47" s="33" t="s">
        <v>36</v>
      </c>
      <c r="C47" s="36" t="s">
        <v>37</v>
      </c>
      <c r="D47" s="8" t="s">
        <v>1</v>
      </c>
      <c r="E47" s="8"/>
      <c r="F47" s="8" t="s">
        <v>364</v>
      </c>
      <c r="G47" s="8">
        <v>77</v>
      </c>
      <c r="H47" s="8" t="s">
        <v>381</v>
      </c>
      <c r="I47" s="17">
        <v>0.15092999999999998</v>
      </c>
      <c r="J47" s="40">
        <v>88000</v>
      </c>
      <c r="K47" s="20"/>
      <c r="L47" s="20"/>
      <c r="M47" s="20"/>
      <c r="N47" s="20"/>
      <c r="O47" s="20"/>
      <c r="P47" s="20"/>
    </row>
    <row r="48" spans="1:16" s="4" customFormat="1" ht="36" customHeight="1">
      <c r="A48" s="8">
        <f t="shared" si="0"/>
        <v>45</v>
      </c>
      <c r="B48" s="33" t="s">
        <v>38</v>
      </c>
      <c r="C48" s="36" t="s">
        <v>39</v>
      </c>
      <c r="D48" s="8" t="s">
        <v>1</v>
      </c>
      <c r="E48" s="8"/>
      <c r="F48" s="8" t="s">
        <v>364</v>
      </c>
      <c r="G48" s="8">
        <v>77</v>
      </c>
      <c r="H48" s="8" t="s">
        <v>381</v>
      </c>
      <c r="I48" s="17">
        <v>0.15092999999999998</v>
      </c>
      <c r="J48" s="40">
        <v>88000</v>
      </c>
      <c r="K48" s="20"/>
      <c r="L48" s="20"/>
      <c r="M48" s="20"/>
      <c r="N48" s="20"/>
      <c r="O48" s="20"/>
      <c r="P48" s="20"/>
    </row>
    <row r="49" spans="1:16" s="4" customFormat="1" ht="36" customHeight="1">
      <c r="A49" s="8">
        <f t="shared" si="0"/>
        <v>46</v>
      </c>
      <c r="B49" s="33" t="s">
        <v>48</v>
      </c>
      <c r="C49" s="36" t="s">
        <v>49</v>
      </c>
      <c r="D49" s="8" t="s">
        <v>1</v>
      </c>
      <c r="E49" s="8"/>
      <c r="F49" s="8" t="s">
        <v>392</v>
      </c>
      <c r="G49" s="8">
        <v>77</v>
      </c>
      <c r="H49" s="8" t="s">
        <v>381</v>
      </c>
      <c r="I49" s="17">
        <v>0.20925000000000002</v>
      </c>
      <c r="J49" s="40">
        <v>88000</v>
      </c>
      <c r="K49" s="20"/>
      <c r="L49" s="20"/>
      <c r="M49" s="20"/>
      <c r="N49" s="20"/>
      <c r="O49" s="20"/>
      <c r="P49" s="20"/>
    </row>
    <row r="50" spans="1:16" s="4" customFormat="1" ht="36" customHeight="1">
      <c r="A50" s="8">
        <f t="shared" si="0"/>
        <v>47</v>
      </c>
      <c r="B50" s="33" t="s">
        <v>108</v>
      </c>
      <c r="C50" s="36" t="s">
        <v>109</v>
      </c>
      <c r="D50" s="8" t="s">
        <v>508</v>
      </c>
      <c r="E50" s="8"/>
      <c r="F50" s="8" t="s">
        <v>436</v>
      </c>
      <c r="G50" s="8">
        <v>160</v>
      </c>
      <c r="H50" s="8" t="s">
        <v>438</v>
      </c>
      <c r="I50" s="17">
        <v>0.49509000000000003</v>
      </c>
      <c r="J50" s="40">
        <v>57000</v>
      </c>
      <c r="K50" s="20"/>
      <c r="L50" s="20"/>
      <c r="M50" s="20"/>
      <c r="N50" s="20"/>
      <c r="O50" s="20"/>
      <c r="P50" s="20"/>
    </row>
    <row r="51" spans="1:16" s="4" customFormat="1" ht="36" customHeight="1">
      <c r="A51" s="8">
        <f t="shared" si="0"/>
        <v>48</v>
      </c>
      <c r="B51" s="33" t="s">
        <v>110</v>
      </c>
      <c r="C51" s="36" t="s">
        <v>111</v>
      </c>
      <c r="D51" s="8" t="s">
        <v>508</v>
      </c>
      <c r="E51" s="8"/>
      <c r="F51" s="8" t="s">
        <v>436</v>
      </c>
      <c r="G51" s="8">
        <v>160</v>
      </c>
      <c r="H51" s="8" t="s">
        <v>438</v>
      </c>
      <c r="I51" s="17">
        <v>0.5204700000000001</v>
      </c>
      <c r="J51" s="40">
        <v>57000</v>
      </c>
      <c r="K51" s="20"/>
      <c r="L51" s="20"/>
      <c r="M51" s="20"/>
      <c r="N51" s="20"/>
      <c r="O51" s="20"/>
      <c r="P51" s="20"/>
    </row>
    <row r="52" spans="1:16" s="4" customFormat="1" ht="36" customHeight="1">
      <c r="A52" s="8">
        <f t="shared" si="0"/>
        <v>49</v>
      </c>
      <c r="B52" s="33" t="s">
        <v>122</v>
      </c>
      <c r="C52" s="36" t="s">
        <v>123</v>
      </c>
      <c r="D52" s="8" t="s">
        <v>510</v>
      </c>
      <c r="E52" s="8"/>
      <c r="F52" s="8" t="s">
        <v>474</v>
      </c>
      <c r="G52" s="8">
        <v>139</v>
      </c>
      <c r="H52" s="8" t="s">
        <v>572</v>
      </c>
      <c r="I52" s="17">
        <v>1.01691</v>
      </c>
      <c r="J52" s="40">
        <v>83645</v>
      </c>
      <c r="K52" s="20"/>
      <c r="L52" s="20"/>
      <c r="M52" s="20"/>
      <c r="N52" s="20"/>
      <c r="O52" s="20"/>
      <c r="P52" s="20"/>
    </row>
    <row r="53" spans="1:16" s="4" customFormat="1" ht="36" customHeight="1">
      <c r="A53" s="8">
        <f t="shared" si="0"/>
        <v>50</v>
      </c>
      <c r="B53" s="33" t="s">
        <v>124</v>
      </c>
      <c r="C53" s="36" t="s">
        <v>125</v>
      </c>
      <c r="D53" s="8" t="s">
        <v>510</v>
      </c>
      <c r="E53" s="8"/>
      <c r="F53" s="8" t="s">
        <v>474</v>
      </c>
      <c r="G53" s="8">
        <v>139</v>
      </c>
      <c r="H53" s="8" t="s">
        <v>579</v>
      </c>
      <c r="I53" s="17">
        <v>0.35919000000000001</v>
      </c>
      <c r="J53" s="40">
        <v>167290</v>
      </c>
      <c r="K53" s="20"/>
      <c r="L53" s="20"/>
      <c r="M53" s="20"/>
      <c r="N53" s="20"/>
      <c r="O53" s="20"/>
      <c r="P53" s="20"/>
    </row>
    <row r="54" spans="1:16" s="4" customFormat="1" ht="36" customHeight="1">
      <c r="A54" s="8">
        <f t="shared" si="0"/>
        <v>51</v>
      </c>
      <c r="B54" s="33" t="s">
        <v>163</v>
      </c>
      <c r="C54" s="36" t="s">
        <v>164</v>
      </c>
      <c r="D54" s="8" t="s">
        <v>510</v>
      </c>
      <c r="E54" s="8"/>
      <c r="F54" s="8" t="s">
        <v>474</v>
      </c>
      <c r="G54" s="8">
        <v>139</v>
      </c>
      <c r="H54" s="8" t="s">
        <v>572</v>
      </c>
      <c r="I54" s="17">
        <v>1.01691</v>
      </c>
      <c r="J54" s="40">
        <v>83645</v>
      </c>
      <c r="K54" s="20"/>
      <c r="L54" s="20"/>
      <c r="M54" s="20"/>
      <c r="N54" s="20"/>
      <c r="O54" s="20"/>
      <c r="P54" s="20"/>
    </row>
    <row r="55" spans="1:16" s="4" customFormat="1" ht="36" customHeight="1">
      <c r="A55" s="8">
        <f t="shared" si="0"/>
        <v>52</v>
      </c>
      <c r="B55" s="33" t="s">
        <v>165</v>
      </c>
      <c r="C55" s="36" t="s">
        <v>166</v>
      </c>
      <c r="D55" s="8" t="s">
        <v>510</v>
      </c>
      <c r="E55" s="8"/>
      <c r="F55" s="8" t="s">
        <v>474</v>
      </c>
      <c r="G55" s="8">
        <v>139</v>
      </c>
      <c r="H55" s="8" t="s">
        <v>579</v>
      </c>
      <c r="I55" s="17">
        <v>0.35919000000000001</v>
      </c>
      <c r="J55" s="40">
        <v>167290</v>
      </c>
      <c r="K55" s="20"/>
      <c r="L55" s="20"/>
      <c r="M55" s="20"/>
      <c r="N55" s="20"/>
      <c r="O55" s="20"/>
      <c r="P55" s="20"/>
    </row>
    <row r="56" spans="1:16" s="4" customFormat="1" ht="36" customHeight="1">
      <c r="A56" s="8">
        <f t="shared" si="0"/>
        <v>53</v>
      </c>
      <c r="B56" s="33" t="s">
        <v>190</v>
      </c>
      <c r="C56" s="36" t="s">
        <v>191</v>
      </c>
      <c r="D56" s="8" t="s">
        <v>0</v>
      </c>
      <c r="E56" s="8"/>
      <c r="F56" s="8" t="s">
        <v>425</v>
      </c>
      <c r="G56" s="8">
        <v>200</v>
      </c>
      <c r="H56" s="8" t="s">
        <v>381</v>
      </c>
      <c r="I56" s="17">
        <v>0.29304000000000002</v>
      </c>
      <c r="J56" s="40">
        <v>45000</v>
      </c>
      <c r="K56" s="20"/>
      <c r="L56" s="20"/>
      <c r="M56" s="20"/>
      <c r="N56" s="20"/>
      <c r="O56" s="20"/>
      <c r="P56" s="20"/>
    </row>
    <row r="57" spans="1:16" s="4" customFormat="1" ht="36" customHeight="1">
      <c r="A57" s="8">
        <f t="shared" si="0"/>
        <v>54</v>
      </c>
      <c r="B57" s="33" t="s">
        <v>305</v>
      </c>
      <c r="C57" s="36" t="s">
        <v>306</v>
      </c>
      <c r="D57" s="8" t="s">
        <v>1</v>
      </c>
      <c r="E57" s="8"/>
      <c r="F57" s="8" t="s">
        <v>369</v>
      </c>
      <c r="G57" s="8">
        <v>131</v>
      </c>
      <c r="H57" s="8" t="s">
        <v>380</v>
      </c>
      <c r="I57" s="17">
        <v>0.36945</v>
      </c>
      <c r="J57" s="40">
        <v>44000</v>
      </c>
      <c r="K57" s="20"/>
      <c r="L57" s="20"/>
      <c r="M57" s="20"/>
      <c r="N57" s="20"/>
      <c r="O57" s="20"/>
      <c r="P57" s="20"/>
    </row>
    <row r="58" spans="1:16" s="4" customFormat="1" ht="36" customHeight="1">
      <c r="A58" s="8">
        <f t="shared" si="0"/>
        <v>55</v>
      </c>
      <c r="B58" s="33" t="s">
        <v>307</v>
      </c>
      <c r="C58" s="36" t="s">
        <v>308</v>
      </c>
      <c r="D58" s="8" t="s">
        <v>1</v>
      </c>
      <c r="E58" s="8"/>
      <c r="F58" s="8" t="s">
        <v>369</v>
      </c>
      <c r="G58" s="8">
        <v>131</v>
      </c>
      <c r="H58" s="8" t="s">
        <v>380</v>
      </c>
      <c r="I58" s="17">
        <v>0.36945</v>
      </c>
      <c r="J58" s="40">
        <v>44000</v>
      </c>
      <c r="K58" s="20"/>
      <c r="L58" s="20"/>
      <c r="M58" s="20"/>
      <c r="N58" s="20"/>
      <c r="O58" s="20"/>
      <c r="P58" s="20"/>
    </row>
    <row r="59" spans="1:16" s="4" customFormat="1" ht="36" customHeight="1">
      <c r="A59" s="8">
        <f t="shared" si="0"/>
        <v>56</v>
      </c>
      <c r="B59" s="33" t="s">
        <v>246</v>
      </c>
      <c r="C59" s="36" t="s">
        <v>247</v>
      </c>
      <c r="D59" s="8" t="s">
        <v>1</v>
      </c>
      <c r="E59" s="8"/>
      <c r="F59" s="8" t="s">
        <v>403</v>
      </c>
      <c r="G59" s="8">
        <v>239.5</v>
      </c>
      <c r="H59" s="8" t="s">
        <v>381</v>
      </c>
      <c r="I59" s="17">
        <v>0.54630000000000001</v>
      </c>
      <c r="J59" s="40">
        <v>88000</v>
      </c>
      <c r="K59" s="20"/>
      <c r="L59" s="20"/>
      <c r="M59" s="20"/>
      <c r="N59" s="20"/>
      <c r="O59" s="20"/>
      <c r="P59" s="20"/>
    </row>
    <row r="60" spans="1:16" s="4" customFormat="1" ht="36" customHeight="1">
      <c r="A60" s="8">
        <f t="shared" si="0"/>
        <v>57</v>
      </c>
      <c r="B60" s="33" t="s">
        <v>248</v>
      </c>
      <c r="C60" s="36" t="s">
        <v>249</v>
      </c>
      <c r="D60" s="8" t="s">
        <v>508</v>
      </c>
      <c r="E60" s="8"/>
      <c r="F60" s="8" t="s">
        <v>436</v>
      </c>
      <c r="G60" s="8">
        <v>160</v>
      </c>
      <c r="H60" s="8" t="s">
        <v>438</v>
      </c>
      <c r="I60" s="17">
        <v>0.24174000000000001</v>
      </c>
      <c r="J60" s="40">
        <v>114000</v>
      </c>
      <c r="K60" s="20"/>
      <c r="L60" s="20"/>
      <c r="M60" s="20"/>
      <c r="N60" s="20"/>
      <c r="O60" s="20"/>
      <c r="P60" s="20"/>
    </row>
    <row r="61" spans="1:16" s="4" customFormat="1" ht="36" customHeight="1">
      <c r="A61" s="8">
        <f t="shared" si="0"/>
        <v>58</v>
      </c>
      <c r="B61" s="33" t="s">
        <v>250</v>
      </c>
      <c r="C61" s="36" t="s">
        <v>251</v>
      </c>
      <c r="D61" s="8" t="s">
        <v>508</v>
      </c>
      <c r="E61" s="8"/>
      <c r="F61" s="8" t="s">
        <v>436</v>
      </c>
      <c r="G61" s="8">
        <v>160</v>
      </c>
      <c r="H61" s="8" t="s">
        <v>438</v>
      </c>
      <c r="I61" s="17">
        <v>0.44442000000000004</v>
      </c>
      <c r="J61" s="40">
        <v>57000</v>
      </c>
      <c r="K61" s="20"/>
      <c r="L61" s="20"/>
      <c r="M61" s="20"/>
      <c r="N61" s="20"/>
      <c r="O61" s="20"/>
      <c r="P61" s="20"/>
    </row>
    <row r="62" spans="1:16" s="4" customFormat="1" ht="36" customHeight="1">
      <c r="A62" s="8">
        <f t="shared" si="0"/>
        <v>59</v>
      </c>
      <c r="B62" s="33" t="s">
        <v>273</v>
      </c>
      <c r="C62" s="36" t="s">
        <v>274</v>
      </c>
      <c r="D62" s="8" t="s">
        <v>510</v>
      </c>
      <c r="E62" s="8"/>
      <c r="F62" s="8" t="s">
        <v>488</v>
      </c>
      <c r="G62" s="8">
        <v>220</v>
      </c>
      <c r="H62" s="8" t="s">
        <v>572</v>
      </c>
      <c r="I62" s="17">
        <v>1.0953000000000002</v>
      </c>
      <c r="J62" s="40">
        <v>167290</v>
      </c>
      <c r="K62" s="20"/>
      <c r="L62" s="20"/>
      <c r="M62" s="20"/>
      <c r="N62" s="20"/>
      <c r="O62" s="20"/>
      <c r="P62" s="20"/>
    </row>
    <row r="63" spans="1:16" s="4" customFormat="1" ht="36" customHeight="1">
      <c r="A63" s="8">
        <f t="shared" si="0"/>
        <v>60</v>
      </c>
      <c r="B63" s="33" t="s">
        <v>280</v>
      </c>
      <c r="C63" s="36" t="s">
        <v>281</v>
      </c>
      <c r="D63" s="8" t="s">
        <v>510</v>
      </c>
      <c r="E63" s="8"/>
      <c r="F63" s="8" t="s">
        <v>476</v>
      </c>
      <c r="G63" s="8">
        <v>182</v>
      </c>
      <c r="H63" s="8" t="s">
        <v>479</v>
      </c>
      <c r="I63" s="17">
        <v>1.13436</v>
      </c>
      <c r="J63" s="40">
        <v>334580</v>
      </c>
      <c r="K63" s="20"/>
      <c r="L63" s="20"/>
      <c r="M63" s="20"/>
      <c r="N63" s="20"/>
      <c r="O63" s="20"/>
      <c r="P63" s="20"/>
    </row>
    <row r="64" spans="1:16" s="4" customFormat="1" ht="36" customHeight="1">
      <c r="A64" s="8">
        <f t="shared" si="0"/>
        <v>61</v>
      </c>
      <c r="B64" s="33" t="s">
        <v>292</v>
      </c>
      <c r="C64" s="36" t="s">
        <v>293</v>
      </c>
      <c r="D64" s="8" t="s">
        <v>510</v>
      </c>
      <c r="E64" s="8"/>
      <c r="F64" s="8" t="s">
        <v>476</v>
      </c>
      <c r="G64" s="8">
        <v>182</v>
      </c>
      <c r="H64" s="8" t="s">
        <v>479</v>
      </c>
      <c r="I64" s="17">
        <v>1.13436</v>
      </c>
      <c r="J64" s="40">
        <v>334580</v>
      </c>
      <c r="K64" s="20"/>
      <c r="L64" s="20"/>
      <c r="M64" s="20"/>
      <c r="N64" s="20"/>
      <c r="O64" s="20"/>
      <c r="P64" s="20"/>
    </row>
    <row r="65" spans="1:16" s="4" customFormat="1" ht="36" customHeight="1">
      <c r="A65" s="8">
        <f t="shared" si="0"/>
        <v>62</v>
      </c>
      <c r="B65" s="33" t="s">
        <v>28</v>
      </c>
      <c r="C65" s="36" t="s">
        <v>29</v>
      </c>
      <c r="D65" s="8" t="s">
        <v>1</v>
      </c>
      <c r="E65" s="8"/>
      <c r="F65" s="8" t="s">
        <v>368</v>
      </c>
      <c r="G65" s="8">
        <v>79.5</v>
      </c>
      <c r="H65" s="8" t="s">
        <v>382</v>
      </c>
      <c r="I65" s="17">
        <v>0.53981999999999997</v>
      </c>
      <c r="J65" s="40">
        <v>88000</v>
      </c>
      <c r="K65" s="20"/>
      <c r="L65" s="20"/>
      <c r="M65" s="20"/>
      <c r="N65" s="20"/>
      <c r="O65" s="20"/>
      <c r="P65" s="20"/>
    </row>
    <row r="66" spans="1:16" s="4" customFormat="1" ht="36" customHeight="1">
      <c r="A66" s="8">
        <f t="shared" si="0"/>
        <v>63</v>
      </c>
      <c r="B66" s="33" t="s">
        <v>30</v>
      </c>
      <c r="C66" s="36" t="s">
        <v>31</v>
      </c>
      <c r="D66" s="8" t="s">
        <v>1</v>
      </c>
      <c r="E66" s="8"/>
      <c r="F66" s="8" t="s">
        <v>368</v>
      </c>
      <c r="G66" s="8">
        <v>79.5</v>
      </c>
      <c r="H66" s="8" t="s">
        <v>382</v>
      </c>
      <c r="I66" s="17">
        <v>0.53981999999999997</v>
      </c>
      <c r="J66" s="40">
        <v>88000</v>
      </c>
      <c r="K66" s="20"/>
      <c r="L66" s="20"/>
      <c r="M66" s="20"/>
      <c r="N66" s="20"/>
      <c r="O66" s="20"/>
      <c r="P66" s="20"/>
    </row>
    <row r="67" spans="1:16" s="4" customFormat="1" ht="36" customHeight="1">
      <c r="A67" s="8">
        <f t="shared" si="0"/>
        <v>64</v>
      </c>
      <c r="B67" s="33" t="s">
        <v>112</v>
      </c>
      <c r="C67" s="36" t="s">
        <v>113</v>
      </c>
      <c r="D67" s="8" t="s">
        <v>508</v>
      </c>
      <c r="E67" s="8"/>
      <c r="F67" s="8" t="s">
        <v>401</v>
      </c>
      <c r="G67" s="8">
        <v>181</v>
      </c>
      <c r="H67" s="8" t="s">
        <v>512</v>
      </c>
      <c r="I67" s="17">
        <v>0.36801</v>
      </c>
      <c r="J67" s="40">
        <v>114000</v>
      </c>
      <c r="K67" s="20"/>
      <c r="L67" s="20"/>
      <c r="M67" s="20"/>
      <c r="N67" s="20"/>
      <c r="O67" s="20"/>
      <c r="P67" s="20"/>
    </row>
    <row r="68" spans="1:16" s="4" customFormat="1" ht="36" customHeight="1">
      <c r="A68" s="8">
        <f t="shared" si="0"/>
        <v>65</v>
      </c>
      <c r="B68" s="33" t="s">
        <v>531</v>
      </c>
      <c r="C68" s="36" t="s">
        <v>532</v>
      </c>
      <c r="D68" s="8" t="s">
        <v>508</v>
      </c>
      <c r="E68" s="8"/>
      <c r="F68" s="8" t="s">
        <v>401</v>
      </c>
      <c r="G68" s="8">
        <v>181</v>
      </c>
      <c r="H68" s="8" t="s">
        <v>418</v>
      </c>
      <c r="I68" s="17">
        <v>0.36792000000000002</v>
      </c>
      <c r="J68" s="40">
        <v>57000</v>
      </c>
      <c r="K68" s="20"/>
      <c r="L68" s="20"/>
      <c r="M68" s="20"/>
      <c r="N68" s="20"/>
      <c r="O68" s="20"/>
      <c r="P68" s="20"/>
    </row>
    <row r="69" spans="1:16" s="4" customFormat="1" ht="36" customHeight="1">
      <c r="A69" s="8">
        <f t="shared" si="0"/>
        <v>66</v>
      </c>
      <c r="B69" s="33" t="s">
        <v>202</v>
      </c>
      <c r="C69" s="36" t="s">
        <v>203</v>
      </c>
      <c r="D69" s="8" t="s">
        <v>0</v>
      </c>
      <c r="E69" s="8"/>
      <c r="F69" s="8" t="s">
        <v>421</v>
      </c>
      <c r="G69" s="8">
        <v>100</v>
      </c>
      <c r="H69" s="8" t="s">
        <v>418</v>
      </c>
      <c r="I69" s="17">
        <v>0.29646000000000006</v>
      </c>
      <c r="J69" s="40">
        <v>45000</v>
      </c>
      <c r="K69" s="20"/>
      <c r="L69" s="20"/>
      <c r="M69" s="20"/>
      <c r="N69" s="20"/>
      <c r="O69" s="20"/>
      <c r="P69" s="20"/>
    </row>
    <row r="70" spans="1:16" s="4" customFormat="1" ht="36" customHeight="1">
      <c r="A70" s="8">
        <f>A69+1</f>
        <v>67</v>
      </c>
      <c r="B70" s="33" t="s">
        <v>252</v>
      </c>
      <c r="C70" s="36" t="s">
        <v>253</v>
      </c>
      <c r="D70" s="8" t="s">
        <v>1</v>
      </c>
      <c r="E70" s="8"/>
      <c r="F70" s="8" t="s">
        <v>401</v>
      </c>
      <c r="G70" s="8">
        <v>146</v>
      </c>
      <c r="H70" s="8" t="s">
        <v>408</v>
      </c>
      <c r="I70" s="17">
        <v>0.21474000000000001</v>
      </c>
      <c r="J70" s="40">
        <v>88000</v>
      </c>
      <c r="K70" s="20"/>
      <c r="L70" s="20"/>
      <c r="M70" s="20"/>
      <c r="N70" s="20"/>
      <c r="O70" s="20"/>
      <c r="P70" s="20"/>
    </row>
    <row r="71" spans="1:16" s="4" customFormat="1" ht="36" customHeight="1">
      <c r="A71" s="8">
        <f>A70+1</f>
        <v>68</v>
      </c>
      <c r="B71" s="33" t="s">
        <v>254</v>
      </c>
      <c r="C71" s="36" t="s">
        <v>255</v>
      </c>
      <c r="D71" s="8" t="s">
        <v>508</v>
      </c>
      <c r="E71" s="8"/>
      <c r="F71" s="8" t="s">
        <v>421</v>
      </c>
      <c r="G71" s="8">
        <v>92</v>
      </c>
      <c r="H71" s="8" t="s">
        <v>418</v>
      </c>
      <c r="I71" s="17">
        <v>0.19548000000000001</v>
      </c>
      <c r="J71" s="40">
        <v>114000</v>
      </c>
      <c r="K71" s="20"/>
      <c r="L71" s="20"/>
      <c r="M71" s="20"/>
      <c r="N71" s="20"/>
      <c r="O71" s="20"/>
      <c r="P71" s="20"/>
    </row>
    <row r="72" spans="1:16" s="4" customFormat="1" ht="36" customHeight="1">
      <c r="A72" s="8">
        <f>A71+1</f>
        <v>69</v>
      </c>
      <c r="B72" s="33" t="s">
        <v>256</v>
      </c>
      <c r="C72" s="36" t="s">
        <v>255</v>
      </c>
      <c r="D72" s="8" t="s">
        <v>508</v>
      </c>
      <c r="E72" s="8"/>
      <c r="F72" s="8" t="s">
        <v>421</v>
      </c>
      <c r="G72" s="8">
        <v>109</v>
      </c>
      <c r="H72" s="8" t="s">
        <v>408</v>
      </c>
      <c r="I72" s="17">
        <v>0.25947000000000003</v>
      </c>
      <c r="J72" s="40">
        <v>57000</v>
      </c>
      <c r="K72" s="20"/>
      <c r="L72" s="20"/>
      <c r="M72" s="20"/>
      <c r="N72" s="20"/>
      <c r="O72" s="20"/>
      <c r="P72" s="20"/>
    </row>
    <row r="73" spans="1:16" s="4" customFormat="1" ht="36" customHeight="1">
      <c r="A73" s="8">
        <f>A72+1</f>
        <v>70</v>
      </c>
      <c r="B73" s="33" t="s">
        <v>40</v>
      </c>
      <c r="C73" s="36" t="s">
        <v>41</v>
      </c>
      <c r="D73" s="8" t="s">
        <v>1</v>
      </c>
      <c r="E73" s="8"/>
      <c r="F73" s="8" t="s">
        <v>411</v>
      </c>
      <c r="G73" s="8">
        <v>142</v>
      </c>
      <c r="H73" s="8" t="s">
        <v>418</v>
      </c>
      <c r="I73" s="17">
        <v>0.40644000000000002</v>
      </c>
      <c r="J73" s="40">
        <v>88000</v>
      </c>
      <c r="K73" s="20"/>
      <c r="L73" s="20"/>
      <c r="M73" s="20"/>
      <c r="N73" s="20"/>
      <c r="O73" s="20"/>
      <c r="P73" s="20"/>
    </row>
  </sheetData>
  <mergeCells count="11">
    <mergeCell ref="B2:B3"/>
    <mergeCell ref="C2:C3"/>
    <mergeCell ref="D2:D3"/>
    <mergeCell ref="A1:J1"/>
    <mergeCell ref="I2:I3"/>
    <mergeCell ref="J2:J3"/>
    <mergeCell ref="G2:G3"/>
    <mergeCell ref="H2:H3"/>
    <mergeCell ref="F2:F3"/>
    <mergeCell ref="E2:E3"/>
    <mergeCell ref="A2:A3"/>
  </mergeCells>
  <phoneticPr fontId="0" type="noConversion"/>
  <printOptions horizontalCentered="1"/>
  <pageMargins left="0.21" right="0.17" top="0.32" bottom="0.35" header="0.31496062992125984" footer="0.35"/>
  <pageSetup paperSize="9" scale="78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2:W41"/>
  <sheetViews>
    <sheetView topLeftCell="O1" workbookViewId="0">
      <selection activeCell="W5" sqref="W5:W6"/>
    </sheetView>
  </sheetViews>
  <sheetFormatPr defaultRowHeight="15"/>
  <cols>
    <col min="1" max="1" width="3" bestFit="1" customWidth="1"/>
    <col min="2" max="2" width="16.140625" bestFit="1" customWidth="1"/>
    <col min="3" max="3" width="30" bestFit="1" customWidth="1"/>
    <col min="4" max="4" width="9" customWidth="1"/>
    <col min="5" max="5" width="15.140625" customWidth="1"/>
    <col min="6" max="6" width="16.85546875" customWidth="1"/>
    <col min="7" max="7" width="6.85546875" customWidth="1"/>
    <col min="8" max="8" width="27.5703125" customWidth="1"/>
    <col min="9" max="9" width="10.28515625" hidden="1" customWidth="1"/>
    <col min="10" max="10" width="14" customWidth="1"/>
    <col min="17" max="17" width="16.7109375" customWidth="1"/>
    <col min="18" max="18" width="24.140625" customWidth="1"/>
    <col min="19" max="19" width="13.140625" customWidth="1"/>
    <col min="20" max="20" width="14.7109375" customWidth="1"/>
    <col min="21" max="21" width="16.42578125" customWidth="1"/>
    <col min="22" max="22" width="11.42578125" customWidth="1"/>
    <col min="23" max="23" width="15.85546875" customWidth="1"/>
  </cols>
  <sheetData>
    <row r="2" spans="1:23" ht="18">
      <c r="P2" s="63" t="s">
        <v>626</v>
      </c>
      <c r="Q2" s="63"/>
      <c r="R2" s="63"/>
      <c r="S2" s="63"/>
      <c r="T2" s="63"/>
      <c r="U2" s="63"/>
      <c r="V2" s="63"/>
      <c r="W2" s="63"/>
    </row>
    <row r="4" spans="1:23" ht="18">
      <c r="A4" s="63" t="s">
        <v>602</v>
      </c>
      <c r="B4" s="63"/>
      <c r="C4" s="63"/>
      <c r="D4" s="63"/>
      <c r="E4" s="63"/>
      <c r="F4" s="63"/>
      <c r="G4" s="63"/>
      <c r="H4" s="63"/>
      <c r="I4" s="63"/>
      <c r="J4" s="63"/>
      <c r="P4" s="63"/>
      <c r="Q4" s="63"/>
      <c r="R4" s="63"/>
      <c r="S4" s="63"/>
      <c r="T4" s="63"/>
      <c r="U4" s="63"/>
      <c r="V4" s="63"/>
      <c r="W4" s="63"/>
    </row>
    <row r="5" spans="1:23" s="4" customFormat="1" ht="12.75" customHeight="1">
      <c r="A5" s="55" t="s">
        <v>360</v>
      </c>
      <c r="B5" s="55" t="s">
        <v>605</v>
      </c>
      <c r="C5" s="53" t="s">
        <v>606</v>
      </c>
      <c r="D5" s="53" t="s">
        <v>607</v>
      </c>
      <c r="E5" s="53" t="s">
        <v>608</v>
      </c>
      <c r="F5" s="53" t="s">
        <v>617</v>
      </c>
      <c r="G5" s="51" t="s">
        <v>620</v>
      </c>
      <c r="H5" s="53" t="s">
        <v>609</v>
      </c>
      <c r="I5" s="51" t="s">
        <v>582</v>
      </c>
      <c r="J5" s="66" t="s">
        <v>624</v>
      </c>
      <c r="P5" s="55" t="s">
        <v>360</v>
      </c>
      <c r="Q5" s="55" t="s">
        <v>605</v>
      </c>
      <c r="R5" s="53" t="s">
        <v>606</v>
      </c>
      <c r="S5" s="53" t="s">
        <v>607</v>
      </c>
      <c r="T5" s="53" t="s">
        <v>608</v>
      </c>
      <c r="U5" s="53" t="s">
        <v>618</v>
      </c>
      <c r="V5" s="51" t="s">
        <v>615</v>
      </c>
      <c r="W5" s="53" t="s">
        <v>609</v>
      </c>
    </row>
    <row r="6" spans="1:23" s="4" customFormat="1" ht="12.75">
      <c r="A6" s="55"/>
      <c r="B6" s="55"/>
      <c r="C6" s="54"/>
      <c r="D6" s="54"/>
      <c r="E6" s="54"/>
      <c r="F6" s="54"/>
      <c r="G6" s="52"/>
      <c r="H6" s="54"/>
      <c r="I6" s="52"/>
      <c r="J6" s="67"/>
      <c r="P6" s="55"/>
      <c r="Q6" s="55"/>
      <c r="R6" s="54"/>
      <c r="S6" s="54"/>
      <c r="T6" s="54"/>
      <c r="U6" s="54"/>
      <c r="V6" s="52"/>
      <c r="W6" s="54"/>
    </row>
    <row r="7" spans="1:23" s="4" customFormat="1" ht="36" customHeight="1">
      <c r="A7" s="8">
        <v>1</v>
      </c>
      <c r="B7" s="33" t="s">
        <v>356</v>
      </c>
      <c r="C7" s="36" t="s">
        <v>357</v>
      </c>
      <c r="D7" s="8" t="s">
        <v>1</v>
      </c>
      <c r="E7" s="8"/>
      <c r="F7" s="8" t="s">
        <v>404</v>
      </c>
      <c r="G7" s="8">
        <v>1</v>
      </c>
      <c r="H7" s="8" t="s">
        <v>409</v>
      </c>
      <c r="I7" s="8">
        <v>1.4489999999999999E-2</v>
      </c>
      <c r="J7" s="33">
        <v>88000</v>
      </c>
      <c r="P7" s="44">
        <v>1</v>
      </c>
      <c r="Q7" s="45" t="s">
        <v>356</v>
      </c>
      <c r="R7" s="46" t="s">
        <v>357</v>
      </c>
      <c r="S7" s="45" t="s">
        <v>1</v>
      </c>
      <c r="T7" s="45"/>
      <c r="U7" s="45" t="s">
        <v>404</v>
      </c>
      <c r="V7" s="45">
        <v>1</v>
      </c>
      <c r="W7" s="45" t="s">
        <v>409</v>
      </c>
    </row>
    <row r="8" spans="1:23" s="4" customFormat="1" ht="36" customHeight="1">
      <c r="A8" s="8">
        <f>A7+1</f>
        <v>2</v>
      </c>
      <c r="B8" s="33" t="s">
        <v>58</v>
      </c>
      <c r="C8" s="36" t="s">
        <v>59</v>
      </c>
      <c r="D8" s="8" t="s">
        <v>1</v>
      </c>
      <c r="E8" s="8"/>
      <c r="F8" s="8" t="s">
        <v>407</v>
      </c>
      <c r="G8" s="8">
        <v>2</v>
      </c>
      <c r="H8" s="8" t="s">
        <v>385</v>
      </c>
      <c r="I8" s="8">
        <v>2.6100000000000002E-2</v>
      </c>
      <c r="J8" s="33">
        <v>176000</v>
      </c>
      <c r="P8" s="44">
        <f>P7+1</f>
        <v>2</v>
      </c>
      <c r="Q8" s="45" t="s">
        <v>58</v>
      </c>
      <c r="R8" s="46" t="s">
        <v>59</v>
      </c>
      <c r="S8" s="45" t="s">
        <v>1</v>
      </c>
      <c r="T8" s="45"/>
      <c r="U8" s="45" t="s">
        <v>407</v>
      </c>
      <c r="V8" s="45">
        <v>2</v>
      </c>
      <c r="W8" s="45" t="s">
        <v>385</v>
      </c>
    </row>
    <row r="9" spans="1:23" s="4" customFormat="1" ht="36" customHeight="1">
      <c r="A9" s="8">
        <f t="shared" ref="A9:A40" si="0">A8+1</f>
        <v>3</v>
      </c>
      <c r="B9" s="33" t="s">
        <v>224</v>
      </c>
      <c r="C9" s="36" t="s">
        <v>225</v>
      </c>
      <c r="D9" s="8" t="s">
        <v>510</v>
      </c>
      <c r="E9" s="8"/>
      <c r="F9" s="8" t="s">
        <v>473</v>
      </c>
      <c r="G9" s="8">
        <v>6.3</v>
      </c>
      <c r="H9" s="8" t="s">
        <v>580</v>
      </c>
      <c r="I9" s="8">
        <v>6.3990000000000005E-2</v>
      </c>
      <c r="J9" s="33">
        <v>669160</v>
      </c>
      <c r="P9" s="44">
        <f t="shared" ref="P9:P40" si="1">P8+1</f>
        <v>3</v>
      </c>
      <c r="Q9" s="45" t="s">
        <v>224</v>
      </c>
      <c r="R9" s="46" t="s">
        <v>225</v>
      </c>
      <c r="S9" s="45" t="s">
        <v>510</v>
      </c>
      <c r="T9" s="45"/>
      <c r="U9" s="45" t="s">
        <v>473</v>
      </c>
      <c r="V9" s="45">
        <v>6.3</v>
      </c>
      <c r="W9" s="45" t="s">
        <v>580</v>
      </c>
    </row>
    <row r="10" spans="1:23" s="4" customFormat="1" ht="36" customHeight="1">
      <c r="A10" s="8">
        <f t="shared" si="0"/>
        <v>4</v>
      </c>
      <c r="B10" s="33" t="s">
        <v>73</v>
      </c>
      <c r="C10" s="36" t="s">
        <v>74</v>
      </c>
      <c r="D10" s="8" t="s">
        <v>509</v>
      </c>
      <c r="E10" s="8"/>
      <c r="F10" s="8" t="s">
        <v>453</v>
      </c>
      <c r="G10" s="8">
        <v>10</v>
      </c>
      <c r="H10" s="8" t="s">
        <v>463</v>
      </c>
      <c r="I10" s="8">
        <v>6.6959999999999992E-2</v>
      </c>
      <c r="J10" s="33">
        <v>95000</v>
      </c>
      <c r="P10" s="44">
        <f t="shared" si="1"/>
        <v>4</v>
      </c>
      <c r="Q10" s="45" t="s">
        <v>73</v>
      </c>
      <c r="R10" s="46" t="s">
        <v>74</v>
      </c>
      <c r="S10" s="45" t="s">
        <v>509</v>
      </c>
      <c r="T10" s="45"/>
      <c r="U10" s="45" t="s">
        <v>453</v>
      </c>
      <c r="V10" s="45">
        <v>10</v>
      </c>
      <c r="W10" s="45" t="s">
        <v>463</v>
      </c>
    </row>
    <row r="11" spans="1:23" s="4" customFormat="1" ht="36" customHeight="1">
      <c r="A11" s="8">
        <f t="shared" si="0"/>
        <v>5</v>
      </c>
      <c r="B11" s="33" t="s">
        <v>86</v>
      </c>
      <c r="C11" s="36" t="s">
        <v>87</v>
      </c>
      <c r="D11" s="8" t="s">
        <v>509</v>
      </c>
      <c r="E11" s="8"/>
      <c r="F11" s="8" t="s">
        <v>453</v>
      </c>
      <c r="G11" s="8">
        <v>10</v>
      </c>
      <c r="H11" s="8" t="s">
        <v>463</v>
      </c>
      <c r="I11" s="8">
        <v>6.6959999999999992E-2</v>
      </c>
      <c r="J11" s="33">
        <v>95000</v>
      </c>
      <c r="P11" s="44">
        <f t="shared" si="1"/>
        <v>5</v>
      </c>
      <c r="Q11" s="45" t="s">
        <v>86</v>
      </c>
      <c r="R11" s="46" t="s">
        <v>87</v>
      </c>
      <c r="S11" s="45" t="s">
        <v>509</v>
      </c>
      <c r="T11" s="45"/>
      <c r="U11" s="45" t="s">
        <v>453</v>
      </c>
      <c r="V11" s="45">
        <v>10</v>
      </c>
      <c r="W11" s="45" t="s">
        <v>463</v>
      </c>
    </row>
    <row r="12" spans="1:23" s="4" customFormat="1" ht="36" customHeight="1">
      <c r="A12" s="8">
        <f t="shared" si="0"/>
        <v>6</v>
      </c>
      <c r="B12" s="33" t="s">
        <v>519</v>
      </c>
      <c r="C12" s="36" t="s">
        <v>76</v>
      </c>
      <c r="D12" s="8" t="s">
        <v>500</v>
      </c>
      <c r="E12" s="8"/>
      <c r="F12" s="8" t="s">
        <v>491</v>
      </c>
      <c r="G12" s="8">
        <v>10</v>
      </c>
      <c r="H12" s="8" t="s">
        <v>511</v>
      </c>
      <c r="I12" s="8">
        <v>9.6840000000000009E-2</v>
      </c>
      <c r="J12" s="33">
        <v>115756</v>
      </c>
      <c r="P12" s="44">
        <f t="shared" si="1"/>
        <v>6</v>
      </c>
      <c r="Q12" s="45" t="s">
        <v>519</v>
      </c>
      <c r="R12" s="46" t="s">
        <v>76</v>
      </c>
      <c r="S12" s="45" t="s">
        <v>500</v>
      </c>
      <c r="T12" s="45"/>
      <c r="U12" s="45" t="s">
        <v>491</v>
      </c>
      <c r="V12" s="45">
        <v>10</v>
      </c>
      <c r="W12" s="45" t="s">
        <v>511</v>
      </c>
    </row>
    <row r="13" spans="1:23" s="4" customFormat="1" ht="36" customHeight="1">
      <c r="A13" s="8">
        <f t="shared" si="0"/>
        <v>7</v>
      </c>
      <c r="B13" s="33" t="s">
        <v>522</v>
      </c>
      <c r="C13" s="36" t="s">
        <v>89</v>
      </c>
      <c r="D13" s="8" t="s">
        <v>500</v>
      </c>
      <c r="E13" s="8"/>
      <c r="F13" s="8" t="s">
        <v>491</v>
      </c>
      <c r="G13" s="8">
        <v>10</v>
      </c>
      <c r="H13" s="8" t="s">
        <v>511</v>
      </c>
      <c r="I13" s="8">
        <v>9.6840000000000009E-2</v>
      </c>
      <c r="J13" s="33">
        <v>115756</v>
      </c>
      <c r="P13" s="44">
        <f t="shared" si="1"/>
        <v>7</v>
      </c>
      <c r="Q13" s="45" t="s">
        <v>522</v>
      </c>
      <c r="R13" s="46" t="s">
        <v>89</v>
      </c>
      <c r="S13" s="45" t="s">
        <v>500</v>
      </c>
      <c r="T13" s="45"/>
      <c r="U13" s="45" t="s">
        <v>491</v>
      </c>
      <c r="V13" s="45">
        <v>10</v>
      </c>
      <c r="W13" s="45" t="s">
        <v>511</v>
      </c>
    </row>
    <row r="14" spans="1:23" s="4" customFormat="1" ht="36" customHeight="1">
      <c r="A14" s="8">
        <f t="shared" si="0"/>
        <v>8</v>
      </c>
      <c r="B14" s="33" t="s">
        <v>132</v>
      </c>
      <c r="C14" s="36" t="s">
        <v>133</v>
      </c>
      <c r="D14" s="8" t="s">
        <v>0</v>
      </c>
      <c r="E14" s="8"/>
      <c r="F14" s="8">
        <v>24.93</v>
      </c>
      <c r="G14" s="8">
        <v>0.38600000000000001</v>
      </c>
      <c r="H14" s="8" t="s">
        <v>434</v>
      </c>
      <c r="I14" s="8">
        <v>1.323E-2</v>
      </c>
      <c r="J14" s="33">
        <v>135000</v>
      </c>
      <c r="P14" s="44">
        <f t="shared" si="1"/>
        <v>8</v>
      </c>
      <c r="Q14" s="45" t="s">
        <v>132</v>
      </c>
      <c r="R14" s="46" t="s">
        <v>133</v>
      </c>
      <c r="S14" s="45" t="s">
        <v>0</v>
      </c>
      <c r="T14" s="45"/>
      <c r="U14" s="45">
        <v>24.93</v>
      </c>
      <c r="V14" s="45">
        <v>0.38600000000000001</v>
      </c>
      <c r="W14" s="45" t="s">
        <v>434</v>
      </c>
    </row>
    <row r="15" spans="1:23" s="4" customFormat="1" ht="36" customHeight="1">
      <c r="A15" s="8">
        <f t="shared" si="0"/>
        <v>9</v>
      </c>
      <c r="B15" s="33" t="s">
        <v>275</v>
      </c>
      <c r="C15" s="36" t="s">
        <v>276</v>
      </c>
      <c r="D15" s="8" t="s">
        <v>508</v>
      </c>
      <c r="E15" s="8"/>
      <c r="F15" s="8">
        <v>24.93</v>
      </c>
      <c r="G15" s="8">
        <v>0.38600000000000001</v>
      </c>
      <c r="H15" s="8" t="s">
        <v>434</v>
      </c>
      <c r="I15" s="8">
        <v>1.017E-2</v>
      </c>
      <c r="J15" s="33">
        <v>855000</v>
      </c>
      <c r="P15" s="44">
        <f t="shared" si="1"/>
        <v>9</v>
      </c>
      <c r="Q15" s="45" t="s">
        <v>275</v>
      </c>
      <c r="R15" s="46" t="s">
        <v>276</v>
      </c>
      <c r="S15" s="45" t="s">
        <v>508</v>
      </c>
      <c r="T15" s="45"/>
      <c r="U15" s="45">
        <v>24.93</v>
      </c>
      <c r="V15" s="45">
        <v>0.38600000000000001</v>
      </c>
      <c r="W15" s="45" t="s">
        <v>434</v>
      </c>
    </row>
    <row r="16" spans="1:23" s="4" customFormat="1" ht="36" customHeight="1">
      <c r="A16" s="8">
        <f t="shared" si="0"/>
        <v>10</v>
      </c>
      <c r="B16" s="33" t="s">
        <v>309</v>
      </c>
      <c r="C16" s="36" t="s">
        <v>310</v>
      </c>
      <c r="D16" s="8" t="s">
        <v>1</v>
      </c>
      <c r="E16" s="8"/>
      <c r="F16" s="8" t="s">
        <v>371</v>
      </c>
      <c r="G16" s="8">
        <v>28</v>
      </c>
      <c r="H16" s="8" t="s">
        <v>380</v>
      </c>
      <c r="I16" s="8">
        <v>0.12906000000000001</v>
      </c>
      <c r="J16" s="33">
        <v>88000</v>
      </c>
      <c r="P16" s="44">
        <f t="shared" si="1"/>
        <v>10</v>
      </c>
      <c r="Q16" s="45" t="s">
        <v>309</v>
      </c>
      <c r="R16" s="46" t="s">
        <v>310</v>
      </c>
      <c r="S16" s="45" t="s">
        <v>1</v>
      </c>
      <c r="T16" s="45"/>
      <c r="U16" s="45" t="s">
        <v>371</v>
      </c>
      <c r="V16" s="45">
        <v>28</v>
      </c>
      <c r="W16" s="45" t="s">
        <v>380</v>
      </c>
    </row>
    <row r="17" spans="1:23" s="4" customFormat="1" ht="36" customHeight="1">
      <c r="A17" s="8">
        <f t="shared" si="0"/>
        <v>11</v>
      </c>
      <c r="B17" s="33" t="s">
        <v>313</v>
      </c>
      <c r="C17" s="36" t="s">
        <v>314</v>
      </c>
      <c r="D17" s="8" t="s">
        <v>1</v>
      </c>
      <c r="E17" s="8"/>
      <c r="F17" s="8" t="s">
        <v>370</v>
      </c>
      <c r="G17" s="8">
        <v>15.5</v>
      </c>
      <c r="H17" s="8" t="s">
        <v>385</v>
      </c>
      <c r="I17" s="8">
        <v>0.14535000000000001</v>
      </c>
      <c r="J17" s="33">
        <v>88000</v>
      </c>
      <c r="P17" s="44">
        <f t="shared" si="1"/>
        <v>11</v>
      </c>
      <c r="Q17" s="45" t="s">
        <v>313</v>
      </c>
      <c r="R17" s="46" t="s">
        <v>314</v>
      </c>
      <c r="S17" s="45" t="s">
        <v>1</v>
      </c>
      <c r="T17" s="45"/>
      <c r="U17" s="45" t="s">
        <v>370</v>
      </c>
      <c r="V17" s="45">
        <v>15.5</v>
      </c>
      <c r="W17" s="45" t="s">
        <v>385</v>
      </c>
    </row>
    <row r="18" spans="1:23" s="4" customFormat="1" ht="36" customHeight="1">
      <c r="A18" s="8">
        <f t="shared" si="0"/>
        <v>12</v>
      </c>
      <c r="B18" s="33" t="s">
        <v>56</v>
      </c>
      <c r="C18" s="36" t="s">
        <v>57</v>
      </c>
      <c r="D18" s="8" t="s">
        <v>1</v>
      </c>
      <c r="E18" s="8"/>
      <c r="F18" s="8" t="s">
        <v>405</v>
      </c>
      <c r="G18" s="16">
        <v>0.1</v>
      </c>
      <c r="H18" s="8" t="s">
        <v>410</v>
      </c>
      <c r="I18" s="8">
        <v>4.6800000000000001E-3</v>
      </c>
      <c r="J18" s="33">
        <v>88000</v>
      </c>
      <c r="P18" s="44">
        <f t="shared" si="1"/>
        <v>12</v>
      </c>
      <c r="Q18" s="45" t="s">
        <v>56</v>
      </c>
      <c r="R18" s="46" t="s">
        <v>57</v>
      </c>
      <c r="S18" s="45" t="s">
        <v>1</v>
      </c>
      <c r="T18" s="45"/>
      <c r="U18" s="45" t="s">
        <v>405</v>
      </c>
      <c r="V18" s="47">
        <v>0.1</v>
      </c>
      <c r="W18" s="45" t="s">
        <v>410</v>
      </c>
    </row>
    <row r="19" spans="1:23" s="4" customFormat="1" ht="36" customHeight="1">
      <c r="A19" s="8">
        <f t="shared" si="0"/>
        <v>13</v>
      </c>
      <c r="B19" s="33" t="s">
        <v>2</v>
      </c>
      <c r="C19" s="36" t="s">
        <v>3</v>
      </c>
      <c r="D19" s="8" t="s">
        <v>1</v>
      </c>
      <c r="E19" s="8"/>
      <c r="F19" s="8" t="s">
        <v>397</v>
      </c>
      <c r="G19" s="8">
        <v>28.5</v>
      </c>
      <c r="H19" s="8" t="s">
        <v>400</v>
      </c>
      <c r="I19" s="8">
        <v>0.13374000000000003</v>
      </c>
      <c r="J19" s="33">
        <v>88000</v>
      </c>
      <c r="P19" s="44">
        <f t="shared" si="1"/>
        <v>13</v>
      </c>
      <c r="Q19" s="45" t="s">
        <v>2</v>
      </c>
      <c r="R19" s="46" t="s">
        <v>3</v>
      </c>
      <c r="S19" s="45" t="s">
        <v>1</v>
      </c>
      <c r="T19" s="45"/>
      <c r="U19" s="45" t="s">
        <v>397</v>
      </c>
      <c r="V19" s="45">
        <v>28.5</v>
      </c>
      <c r="W19" s="45" t="s">
        <v>400</v>
      </c>
    </row>
    <row r="20" spans="1:23" s="4" customFormat="1" ht="36" customHeight="1">
      <c r="A20" s="8">
        <f t="shared" si="0"/>
        <v>14</v>
      </c>
      <c r="B20" s="33" t="s">
        <v>79</v>
      </c>
      <c r="C20" s="36" t="s">
        <v>80</v>
      </c>
      <c r="D20" s="8" t="s">
        <v>509</v>
      </c>
      <c r="E20" s="8"/>
      <c r="F20" s="8" t="s">
        <v>457</v>
      </c>
      <c r="G20" s="8">
        <v>10</v>
      </c>
      <c r="H20" s="8" t="s">
        <v>465</v>
      </c>
      <c r="I20" s="8">
        <v>6.3089999999999993E-2</v>
      </c>
      <c r="J20" s="33">
        <v>95000</v>
      </c>
      <c r="P20" s="44">
        <f t="shared" si="1"/>
        <v>14</v>
      </c>
      <c r="Q20" s="45" t="s">
        <v>79</v>
      </c>
      <c r="R20" s="46" t="s">
        <v>80</v>
      </c>
      <c r="S20" s="45" t="s">
        <v>509</v>
      </c>
      <c r="T20" s="45"/>
      <c r="U20" s="45" t="s">
        <v>457</v>
      </c>
      <c r="V20" s="45">
        <v>10</v>
      </c>
      <c r="W20" s="45" t="s">
        <v>465</v>
      </c>
    </row>
    <row r="21" spans="1:23" s="4" customFormat="1" ht="36" customHeight="1">
      <c r="A21" s="8">
        <f t="shared" si="0"/>
        <v>15</v>
      </c>
      <c r="B21" s="33" t="s">
        <v>90</v>
      </c>
      <c r="C21" s="36" t="s">
        <v>91</v>
      </c>
      <c r="D21" s="8" t="s">
        <v>509</v>
      </c>
      <c r="E21" s="8"/>
      <c r="F21" s="8" t="s">
        <v>457</v>
      </c>
      <c r="G21" s="8">
        <v>10</v>
      </c>
      <c r="H21" s="8" t="s">
        <v>465</v>
      </c>
      <c r="I21" s="8">
        <v>6.3089999999999993E-2</v>
      </c>
      <c r="J21" s="33">
        <v>95000</v>
      </c>
      <c r="P21" s="44">
        <f t="shared" si="1"/>
        <v>15</v>
      </c>
      <c r="Q21" s="45" t="s">
        <v>90</v>
      </c>
      <c r="R21" s="46" t="s">
        <v>91</v>
      </c>
      <c r="S21" s="45" t="s">
        <v>509</v>
      </c>
      <c r="T21" s="45"/>
      <c r="U21" s="45" t="s">
        <v>457</v>
      </c>
      <c r="V21" s="45">
        <v>10</v>
      </c>
      <c r="W21" s="45" t="s">
        <v>465</v>
      </c>
    </row>
    <row r="22" spans="1:23" s="4" customFormat="1" ht="36" customHeight="1">
      <c r="A22" s="8">
        <f t="shared" si="0"/>
        <v>16</v>
      </c>
      <c r="B22" s="33" t="s">
        <v>136</v>
      </c>
      <c r="C22" s="36" t="s">
        <v>137</v>
      </c>
      <c r="D22" s="8" t="s">
        <v>500</v>
      </c>
      <c r="E22" s="8"/>
      <c r="F22" s="8" t="s">
        <v>497</v>
      </c>
      <c r="G22" s="8">
        <v>50</v>
      </c>
      <c r="H22" s="8" t="s">
        <v>513</v>
      </c>
      <c r="I22" s="8">
        <v>0.29718</v>
      </c>
      <c r="J22" s="33">
        <v>57878</v>
      </c>
      <c r="P22" s="44">
        <f t="shared" si="1"/>
        <v>16</v>
      </c>
      <c r="Q22" s="45" t="s">
        <v>136</v>
      </c>
      <c r="R22" s="46" t="s">
        <v>137</v>
      </c>
      <c r="S22" s="45" t="s">
        <v>500</v>
      </c>
      <c r="T22" s="45"/>
      <c r="U22" s="45" t="s">
        <v>497</v>
      </c>
      <c r="V22" s="45">
        <v>50</v>
      </c>
      <c r="W22" s="45" t="s">
        <v>513</v>
      </c>
    </row>
    <row r="23" spans="1:23" s="4" customFormat="1" ht="36" customHeight="1">
      <c r="A23" s="8">
        <f t="shared" si="0"/>
        <v>17</v>
      </c>
      <c r="B23" s="33" t="s">
        <v>146</v>
      </c>
      <c r="C23" s="36" t="s">
        <v>147</v>
      </c>
      <c r="D23" s="8" t="s">
        <v>500</v>
      </c>
      <c r="E23" s="8"/>
      <c r="F23" s="8" t="s">
        <v>502</v>
      </c>
      <c r="G23" s="8">
        <v>23</v>
      </c>
      <c r="H23" s="8" t="s">
        <v>506</v>
      </c>
      <c r="I23" s="8">
        <v>0.14363999999999999</v>
      </c>
      <c r="J23" s="33">
        <v>115756</v>
      </c>
      <c r="P23" s="44">
        <f t="shared" si="1"/>
        <v>17</v>
      </c>
      <c r="Q23" s="45" t="s">
        <v>146</v>
      </c>
      <c r="R23" s="46" t="s">
        <v>147</v>
      </c>
      <c r="S23" s="45" t="s">
        <v>500</v>
      </c>
      <c r="T23" s="45"/>
      <c r="U23" s="45" t="s">
        <v>502</v>
      </c>
      <c r="V23" s="45">
        <v>23</v>
      </c>
      <c r="W23" s="45" t="s">
        <v>506</v>
      </c>
    </row>
    <row r="24" spans="1:23" s="4" customFormat="1" ht="36" customHeight="1">
      <c r="A24" s="8">
        <f t="shared" si="0"/>
        <v>18</v>
      </c>
      <c r="B24" s="33" t="s">
        <v>148</v>
      </c>
      <c r="C24" s="36" t="s">
        <v>149</v>
      </c>
      <c r="D24" s="8" t="s">
        <v>500</v>
      </c>
      <c r="E24" s="8"/>
      <c r="F24" s="8" t="s">
        <v>496</v>
      </c>
      <c r="G24" s="8">
        <v>24</v>
      </c>
      <c r="H24" s="8" t="s">
        <v>499</v>
      </c>
      <c r="I24" s="8">
        <v>0.16749</v>
      </c>
      <c r="J24" s="33">
        <v>115756</v>
      </c>
      <c r="P24" s="44">
        <f t="shared" si="1"/>
        <v>18</v>
      </c>
      <c r="Q24" s="45" t="s">
        <v>148</v>
      </c>
      <c r="R24" s="46" t="s">
        <v>149</v>
      </c>
      <c r="S24" s="45" t="s">
        <v>500</v>
      </c>
      <c r="T24" s="45"/>
      <c r="U24" s="45" t="s">
        <v>496</v>
      </c>
      <c r="V24" s="45">
        <v>24</v>
      </c>
      <c r="W24" s="45" t="s">
        <v>499</v>
      </c>
    </row>
    <row r="25" spans="1:23" s="4" customFormat="1" ht="36" customHeight="1">
      <c r="A25" s="8">
        <f t="shared" si="0"/>
        <v>19</v>
      </c>
      <c r="B25" s="33" t="s">
        <v>174</v>
      </c>
      <c r="C25" s="36" t="s">
        <v>175</v>
      </c>
      <c r="D25" s="8" t="s">
        <v>500</v>
      </c>
      <c r="E25" s="8"/>
      <c r="F25" s="8" t="s">
        <v>497</v>
      </c>
      <c r="G25" s="8">
        <v>50</v>
      </c>
      <c r="H25" s="8" t="s">
        <v>514</v>
      </c>
      <c r="I25" s="8">
        <v>0.29718</v>
      </c>
      <c r="J25" s="33">
        <v>57878</v>
      </c>
      <c r="P25" s="44">
        <f t="shared" si="1"/>
        <v>19</v>
      </c>
      <c r="Q25" s="45" t="s">
        <v>174</v>
      </c>
      <c r="R25" s="46" t="s">
        <v>175</v>
      </c>
      <c r="S25" s="45" t="s">
        <v>500</v>
      </c>
      <c r="T25" s="45"/>
      <c r="U25" s="45" t="s">
        <v>497</v>
      </c>
      <c r="V25" s="45">
        <v>50</v>
      </c>
      <c r="W25" s="45" t="s">
        <v>514</v>
      </c>
    </row>
    <row r="26" spans="1:23" s="4" customFormat="1" ht="36" customHeight="1">
      <c r="A26" s="8">
        <f t="shared" si="0"/>
        <v>20</v>
      </c>
      <c r="B26" s="33" t="s">
        <v>278</v>
      </c>
      <c r="C26" s="36" t="s">
        <v>279</v>
      </c>
      <c r="D26" s="8" t="s">
        <v>500</v>
      </c>
      <c r="E26" s="8"/>
      <c r="F26" s="8" t="s">
        <v>497</v>
      </c>
      <c r="G26" s="8">
        <v>51</v>
      </c>
      <c r="H26" s="8" t="s">
        <v>514</v>
      </c>
      <c r="I26" s="8">
        <v>0.30294000000000004</v>
      </c>
      <c r="J26" s="33">
        <v>57878</v>
      </c>
      <c r="P26" s="44">
        <f t="shared" si="1"/>
        <v>20</v>
      </c>
      <c r="Q26" s="45" t="s">
        <v>278</v>
      </c>
      <c r="R26" s="46" t="s">
        <v>279</v>
      </c>
      <c r="S26" s="45" t="s">
        <v>500</v>
      </c>
      <c r="T26" s="45"/>
      <c r="U26" s="45" t="s">
        <v>497</v>
      </c>
      <c r="V26" s="45">
        <v>51</v>
      </c>
      <c r="W26" s="45" t="s">
        <v>514</v>
      </c>
    </row>
    <row r="27" spans="1:23" s="4" customFormat="1" ht="36" customHeight="1">
      <c r="A27" s="8">
        <f t="shared" si="0"/>
        <v>21</v>
      </c>
      <c r="B27" s="33" t="s">
        <v>290</v>
      </c>
      <c r="C27" s="36" t="s">
        <v>291</v>
      </c>
      <c r="D27" s="8" t="s">
        <v>500</v>
      </c>
      <c r="E27" s="8"/>
      <c r="F27" s="8" t="s">
        <v>497</v>
      </c>
      <c r="G27" s="8">
        <v>51</v>
      </c>
      <c r="H27" s="8" t="s">
        <v>514</v>
      </c>
      <c r="I27" s="8">
        <v>0.30294000000000004</v>
      </c>
      <c r="J27" s="33">
        <v>57878</v>
      </c>
      <c r="P27" s="44">
        <f t="shared" si="1"/>
        <v>21</v>
      </c>
      <c r="Q27" s="45" t="s">
        <v>290</v>
      </c>
      <c r="R27" s="46" t="s">
        <v>291</v>
      </c>
      <c r="S27" s="45" t="s">
        <v>500</v>
      </c>
      <c r="T27" s="45"/>
      <c r="U27" s="45" t="s">
        <v>497</v>
      </c>
      <c r="V27" s="45">
        <v>51</v>
      </c>
      <c r="W27" s="45" t="s">
        <v>514</v>
      </c>
    </row>
    <row r="28" spans="1:23" s="4" customFormat="1" ht="36" customHeight="1">
      <c r="A28" s="8">
        <f t="shared" si="0"/>
        <v>22</v>
      </c>
      <c r="B28" s="33" t="s">
        <v>14</v>
      </c>
      <c r="C28" s="36" t="s">
        <v>15</v>
      </c>
      <c r="D28" s="8" t="s">
        <v>1</v>
      </c>
      <c r="E28" s="8"/>
      <c r="F28" s="8" t="s">
        <v>365</v>
      </c>
      <c r="G28" s="8">
        <v>4.5</v>
      </c>
      <c r="H28" s="8" t="s">
        <v>382</v>
      </c>
      <c r="I28" s="8">
        <v>3.9870000000000003E-2</v>
      </c>
      <c r="J28" s="33">
        <v>352000</v>
      </c>
      <c r="P28" s="44">
        <f t="shared" si="1"/>
        <v>22</v>
      </c>
      <c r="Q28" s="45" t="s">
        <v>14</v>
      </c>
      <c r="R28" s="46" t="s">
        <v>15</v>
      </c>
      <c r="S28" s="45" t="s">
        <v>1</v>
      </c>
      <c r="T28" s="45"/>
      <c r="U28" s="45" t="s">
        <v>365</v>
      </c>
      <c r="V28" s="45">
        <v>4.5</v>
      </c>
      <c r="W28" s="45" t="s">
        <v>382</v>
      </c>
    </row>
    <row r="29" spans="1:23" s="4" customFormat="1" ht="36" customHeight="1">
      <c r="A29" s="8">
        <f t="shared" si="0"/>
        <v>23</v>
      </c>
      <c r="B29" s="33" t="s">
        <v>71</v>
      </c>
      <c r="C29" s="36" t="s">
        <v>72</v>
      </c>
      <c r="D29" s="8" t="s">
        <v>509</v>
      </c>
      <c r="E29" s="8"/>
      <c r="F29" s="8" t="s">
        <v>451</v>
      </c>
      <c r="G29" s="8">
        <v>3</v>
      </c>
      <c r="H29" s="8" t="s">
        <v>462</v>
      </c>
      <c r="I29" s="8">
        <v>1.917E-2</v>
      </c>
      <c r="J29" s="33">
        <v>190000</v>
      </c>
      <c r="P29" s="44">
        <f t="shared" si="1"/>
        <v>23</v>
      </c>
      <c r="Q29" s="45" t="s">
        <v>71</v>
      </c>
      <c r="R29" s="46" t="s">
        <v>72</v>
      </c>
      <c r="S29" s="45" t="s">
        <v>509</v>
      </c>
      <c r="T29" s="45"/>
      <c r="U29" s="45" t="s">
        <v>451</v>
      </c>
      <c r="V29" s="45">
        <v>3</v>
      </c>
      <c r="W29" s="45" t="s">
        <v>462</v>
      </c>
    </row>
    <row r="30" spans="1:23" s="4" customFormat="1" ht="36" customHeight="1">
      <c r="A30" s="8">
        <f t="shared" si="0"/>
        <v>24</v>
      </c>
      <c r="B30" s="33" t="s">
        <v>138</v>
      </c>
      <c r="C30" s="36" t="s">
        <v>139</v>
      </c>
      <c r="D30" s="8" t="s">
        <v>510</v>
      </c>
      <c r="E30" s="8"/>
      <c r="F30" s="8" t="s">
        <v>482</v>
      </c>
      <c r="G30" s="8">
        <v>16.5</v>
      </c>
      <c r="H30" s="8" t="s">
        <v>463</v>
      </c>
      <c r="I30" s="8">
        <v>0.10827000000000001</v>
      </c>
      <c r="J30" s="33">
        <v>167290</v>
      </c>
      <c r="P30" s="44">
        <f t="shared" si="1"/>
        <v>24</v>
      </c>
      <c r="Q30" s="45" t="s">
        <v>138</v>
      </c>
      <c r="R30" s="46" t="s">
        <v>139</v>
      </c>
      <c r="S30" s="45" t="s">
        <v>510</v>
      </c>
      <c r="T30" s="45"/>
      <c r="U30" s="45" t="s">
        <v>482</v>
      </c>
      <c r="V30" s="45">
        <v>16.5</v>
      </c>
      <c r="W30" s="45" t="s">
        <v>463</v>
      </c>
    </row>
    <row r="31" spans="1:23" s="4" customFormat="1" ht="36" customHeight="1">
      <c r="A31" s="8">
        <f t="shared" si="0"/>
        <v>25</v>
      </c>
      <c r="B31" s="33" t="s">
        <v>140</v>
      </c>
      <c r="C31" s="36" t="s">
        <v>139</v>
      </c>
      <c r="D31" s="8" t="s">
        <v>510</v>
      </c>
      <c r="E31" s="8"/>
      <c r="F31" s="8" t="s">
        <v>501</v>
      </c>
      <c r="G31" s="8">
        <v>19.3</v>
      </c>
      <c r="H31" s="8" t="s">
        <v>498</v>
      </c>
      <c r="I31" s="8">
        <v>0.11511000000000002</v>
      </c>
      <c r="J31" s="33">
        <v>57878</v>
      </c>
      <c r="P31" s="44">
        <f t="shared" si="1"/>
        <v>25</v>
      </c>
      <c r="Q31" s="45" t="s">
        <v>140</v>
      </c>
      <c r="R31" s="46" t="s">
        <v>139</v>
      </c>
      <c r="S31" s="45" t="s">
        <v>510</v>
      </c>
      <c r="T31" s="45"/>
      <c r="U31" s="45" t="s">
        <v>501</v>
      </c>
      <c r="V31" s="45">
        <v>19.3</v>
      </c>
      <c r="W31" s="45" t="s">
        <v>498</v>
      </c>
    </row>
    <row r="32" spans="1:23" s="4" customFormat="1" ht="36" customHeight="1">
      <c r="A32" s="8">
        <f t="shared" si="0"/>
        <v>26</v>
      </c>
      <c r="B32" s="33" t="s">
        <v>141</v>
      </c>
      <c r="C32" s="36" t="s">
        <v>142</v>
      </c>
      <c r="D32" s="8" t="s">
        <v>510</v>
      </c>
      <c r="E32" s="8"/>
      <c r="F32" s="8" t="s">
        <v>475</v>
      </c>
      <c r="G32" s="8">
        <v>18.8</v>
      </c>
      <c r="H32" s="8" t="s">
        <v>478</v>
      </c>
      <c r="I32" s="8">
        <v>7.776000000000001E-2</v>
      </c>
      <c r="J32" s="33">
        <v>167290</v>
      </c>
      <c r="P32" s="44">
        <f t="shared" si="1"/>
        <v>26</v>
      </c>
      <c r="Q32" s="45" t="s">
        <v>141</v>
      </c>
      <c r="R32" s="46" t="s">
        <v>142</v>
      </c>
      <c r="S32" s="45" t="s">
        <v>510</v>
      </c>
      <c r="T32" s="45"/>
      <c r="U32" s="45" t="s">
        <v>475</v>
      </c>
      <c r="V32" s="45">
        <v>18.8</v>
      </c>
      <c r="W32" s="45" t="s">
        <v>478</v>
      </c>
    </row>
    <row r="33" spans="1:23" s="4" customFormat="1" ht="36" customHeight="1">
      <c r="A33" s="8">
        <f t="shared" si="0"/>
        <v>27</v>
      </c>
      <c r="B33" s="33" t="s">
        <v>143</v>
      </c>
      <c r="C33" s="36" t="s">
        <v>142</v>
      </c>
      <c r="D33" s="8" t="s">
        <v>500</v>
      </c>
      <c r="E33" s="8"/>
      <c r="F33" s="8" t="s">
        <v>494</v>
      </c>
      <c r="G33" s="8">
        <v>18</v>
      </c>
      <c r="H33" s="8" t="s">
        <v>498</v>
      </c>
      <c r="I33" s="8">
        <v>9.9809999999999996E-2</v>
      </c>
      <c r="J33" s="33">
        <v>57878</v>
      </c>
      <c r="P33" s="44">
        <f t="shared" si="1"/>
        <v>27</v>
      </c>
      <c r="Q33" s="45" t="s">
        <v>143</v>
      </c>
      <c r="R33" s="46" t="s">
        <v>142</v>
      </c>
      <c r="S33" s="45" t="s">
        <v>500</v>
      </c>
      <c r="T33" s="45"/>
      <c r="U33" s="45" t="s">
        <v>494</v>
      </c>
      <c r="V33" s="45">
        <v>18</v>
      </c>
      <c r="W33" s="45" t="s">
        <v>498</v>
      </c>
    </row>
    <row r="34" spans="1:23" s="4" customFormat="1" ht="36" customHeight="1">
      <c r="A34" s="8">
        <f t="shared" si="0"/>
        <v>28</v>
      </c>
      <c r="B34" s="33" t="s">
        <v>144</v>
      </c>
      <c r="C34" s="36" t="s">
        <v>145</v>
      </c>
      <c r="D34" s="8" t="s">
        <v>509</v>
      </c>
      <c r="E34" s="8"/>
      <c r="F34" s="8" t="s">
        <v>454</v>
      </c>
      <c r="G34" s="8">
        <v>24.6</v>
      </c>
      <c r="H34" s="8" t="s">
        <v>464</v>
      </c>
      <c r="I34" s="8">
        <v>0.13374000000000003</v>
      </c>
      <c r="J34" s="33">
        <v>95000</v>
      </c>
      <c r="P34" s="44">
        <f t="shared" si="1"/>
        <v>28</v>
      </c>
      <c r="Q34" s="45" t="s">
        <v>144</v>
      </c>
      <c r="R34" s="46" t="s">
        <v>145</v>
      </c>
      <c r="S34" s="45" t="s">
        <v>509</v>
      </c>
      <c r="T34" s="45"/>
      <c r="U34" s="45" t="s">
        <v>454</v>
      </c>
      <c r="V34" s="45">
        <v>24.6</v>
      </c>
      <c r="W34" s="45" t="s">
        <v>464</v>
      </c>
    </row>
    <row r="35" spans="1:23" s="4" customFormat="1" ht="36" customHeight="1">
      <c r="A35" s="8">
        <f t="shared" si="0"/>
        <v>29</v>
      </c>
      <c r="B35" s="33" t="s">
        <v>176</v>
      </c>
      <c r="C35" s="36" t="s">
        <v>177</v>
      </c>
      <c r="D35" s="8" t="s">
        <v>510</v>
      </c>
      <c r="E35" s="12" t="s">
        <v>546</v>
      </c>
      <c r="F35" s="8" t="s">
        <v>482</v>
      </c>
      <c r="G35" s="8">
        <v>16.5</v>
      </c>
      <c r="H35" s="8" t="s">
        <v>463</v>
      </c>
      <c r="I35" s="8">
        <v>0.10827000000000001</v>
      </c>
      <c r="J35" s="33">
        <v>167290</v>
      </c>
      <c r="P35" s="44">
        <f t="shared" si="1"/>
        <v>29</v>
      </c>
      <c r="Q35" s="45" t="s">
        <v>176</v>
      </c>
      <c r="R35" s="46" t="s">
        <v>177</v>
      </c>
      <c r="S35" s="45" t="s">
        <v>510</v>
      </c>
      <c r="T35" s="48" t="s">
        <v>546</v>
      </c>
      <c r="U35" s="45" t="s">
        <v>482</v>
      </c>
      <c r="V35" s="45">
        <v>16.5</v>
      </c>
      <c r="W35" s="45" t="s">
        <v>463</v>
      </c>
    </row>
    <row r="36" spans="1:23" s="4" customFormat="1" ht="36" customHeight="1">
      <c r="A36" s="8">
        <f t="shared" si="0"/>
        <v>30</v>
      </c>
      <c r="B36" s="33" t="s">
        <v>178</v>
      </c>
      <c r="C36" s="36" t="s">
        <v>177</v>
      </c>
      <c r="D36" s="8" t="s">
        <v>500</v>
      </c>
      <c r="E36" s="8"/>
      <c r="F36" s="8" t="s">
        <v>501</v>
      </c>
      <c r="G36" s="8">
        <v>19.3</v>
      </c>
      <c r="H36" s="8" t="s">
        <v>498</v>
      </c>
      <c r="I36" s="8">
        <v>0.11511000000000002</v>
      </c>
      <c r="J36" s="33">
        <v>57878</v>
      </c>
      <c r="P36" s="44">
        <f t="shared" si="1"/>
        <v>30</v>
      </c>
      <c r="Q36" s="45" t="s">
        <v>178</v>
      </c>
      <c r="R36" s="46" t="s">
        <v>177</v>
      </c>
      <c r="S36" s="45" t="s">
        <v>500</v>
      </c>
      <c r="T36" s="45"/>
      <c r="U36" s="45" t="s">
        <v>501</v>
      </c>
      <c r="V36" s="45">
        <v>19.3</v>
      </c>
      <c r="W36" s="45" t="s">
        <v>498</v>
      </c>
    </row>
    <row r="37" spans="1:23" s="4" customFormat="1" ht="36" customHeight="1">
      <c r="A37" s="8">
        <f t="shared" si="0"/>
        <v>31</v>
      </c>
      <c r="B37" s="33" t="s">
        <v>179</v>
      </c>
      <c r="C37" s="36" t="s">
        <v>180</v>
      </c>
      <c r="D37" s="8" t="s">
        <v>510</v>
      </c>
      <c r="E37" s="8"/>
      <c r="F37" s="8" t="s">
        <v>475</v>
      </c>
      <c r="G37" s="8">
        <v>18.8</v>
      </c>
      <c r="H37" s="8" t="s">
        <v>478</v>
      </c>
      <c r="I37" s="8">
        <v>7.776000000000001E-2</v>
      </c>
      <c r="J37" s="33">
        <v>167290</v>
      </c>
      <c r="P37" s="44">
        <f t="shared" si="1"/>
        <v>31</v>
      </c>
      <c r="Q37" s="45" t="s">
        <v>179</v>
      </c>
      <c r="R37" s="46" t="s">
        <v>180</v>
      </c>
      <c r="S37" s="45" t="s">
        <v>510</v>
      </c>
      <c r="T37" s="45"/>
      <c r="U37" s="45" t="s">
        <v>475</v>
      </c>
      <c r="V37" s="45">
        <v>18.8</v>
      </c>
      <c r="W37" s="45" t="s">
        <v>478</v>
      </c>
    </row>
    <row r="38" spans="1:23" s="4" customFormat="1" ht="36" customHeight="1">
      <c r="A38" s="8">
        <f t="shared" si="0"/>
        <v>32</v>
      </c>
      <c r="B38" s="33" t="s">
        <v>181</v>
      </c>
      <c r="C38" s="36" t="s">
        <v>180</v>
      </c>
      <c r="D38" s="8" t="s">
        <v>500</v>
      </c>
      <c r="E38" s="8"/>
      <c r="F38" s="8" t="s">
        <v>494</v>
      </c>
      <c r="G38" s="8">
        <v>18</v>
      </c>
      <c r="H38" s="8" t="s">
        <v>498</v>
      </c>
      <c r="I38" s="8">
        <v>9.9809999999999996E-2</v>
      </c>
      <c r="J38" s="33">
        <v>57878</v>
      </c>
      <c r="P38" s="44">
        <f t="shared" si="1"/>
        <v>32</v>
      </c>
      <c r="Q38" s="45" t="s">
        <v>181</v>
      </c>
      <c r="R38" s="46" t="s">
        <v>180</v>
      </c>
      <c r="S38" s="45" t="s">
        <v>500</v>
      </c>
      <c r="T38" s="45"/>
      <c r="U38" s="45" t="s">
        <v>494</v>
      </c>
      <c r="V38" s="45">
        <v>18</v>
      </c>
      <c r="W38" s="45" t="s">
        <v>498</v>
      </c>
    </row>
    <row r="39" spans="1:23" s="4" customFormat="1" ht="36" customHeight="1">
      <c r="A39" s="8">
        <f t="shared" si="0"/>
        <v>33</v>
      </c>
      <c r="B39" s="33" t="s">
        <v>182</v>
      </c>
      <c r="C39" s="36" t="s">
        <v>183</v>
      </c>
      <c r="D39" s="8" t="s">
        <v>509</v>
      </c>
      <c r="E39" s="8"/>
      <c r="F39" s="8" t="s">
        <v>454</v>
      </c>
      <c r="G39" s="8">
        <v>24.6</v>
      </c>
      <c r="H39" s="8" t="s">
        <v>464</v>
      </c>
      <c r="I39" s="8">
        <v>0.13374000000000003</v>
      </c>
      <c r="J39" s="33">
        <v>95000</v>
      </c>
      <c r="P39" s="44">
        <f t="shared" si="1"/>
        <v>33</v>
      </c>
      <c r="Q39" s="45" t="s">
        <v>182</v>
      </c>
      <c r="R39" s="46" t="s">
        <v>183</v>
      </c>
      <c r="S39" s="45" t="s">
        <v>509</v>
      </c>
      <c r="T39" s="45"/>
      <c r="U39" s="45" t="s">
        <v>454</v>
      </c>
      <c r="V39" s="45">
        <v>24.6</v>
      </c>
      <c r="W39" s="45" t="s">
        <v>464</v>
      </c>
    </row>
    <row r="40" spans="1:23" s="4" customFormat="1" ht="36" customHeight="1">
      <c r="A40" s="8">
        <f t="shared" si="0"/>
        <v>34</v>
      </c>
      <c r="B40" s="33" t="s">
        <v>299</v>
      </c>
      <c r="C40" s="36" t="s">
        <v>300</v>
      </c>
      <c r="D40" s="8" t="s">
        <v>1</v>
      </c>
      <c r="E40" s="8"/>
      <c r="F40" s="8" t="s">
        <v>398</v>
      </c>
      <c r="G40" s="8">
        <v>19</v>
      </c>
      <c r="H40" s="8" t="s">
        <v>385</v>
      </c>
      <c r="I40" s="8">
        <v>0.15381</v>
      </c>
      <c r="J40" s="33">
        <v>88000</v>
      </c>
      <c r="P40" s="44">
        <f t="shared" si="1"/>
        <v>34</v>
      </c>
      <c r="Q40" s="45" t="s">
        <v>299</v>
      </c>
      <c r="R40" s="46" t="s">
        <v>300</v>
      </c>
      <c r="S40" s="45" t="s">
        <v>1</v>
      </c>
      <c r="T40" s="45"/>
      <c r="U40" s="45" t="s">
        <v>398</v>
      </c>
      <c r="V40" s="45">
        <v>19</v>
      </c>
      <c r="W40" s="45" t="s">
        <v>385</v>
      </c>
    </row>
    <row r="41" spans="1:23">
      <c r="Q41" s="49"/>
      <c r="R41" s="49"/>
      <c r="S41" s="49"/>
      <c r="T41" s="49"/>
      <c r="U41" s="49"/>
      <c r="V41" s="49"/>
      <c r="W41" s="49"/>
    </row>
  </sheetData>
  <mergeCells count="21">
    <mergeCell ref="W5:W6"/>
    <mergeCell ref="P2:W2"/>
    <mergeCell ref="C5:C6"/>
    <mergeCell ref="P4:W4"/>
    <mergeCell ref="P5:P6"/>
    <mergeCell ref="Q5:Q6"/>
    <mergeCell ref="R5:R6"/>
    <mergeCell ref="S5:S6"/>
    <mergeCell ref="T5:T6"/>
    <mergeCell ref="U5:U6"/>
    <mergeCell ref="B5:B6"/>
    <mergeCell ref="V5:V6"/>
    <mergeCell ref="D5:D6"/>
    <mergeCell ref="A4:J4"/>
    <mergeCell ref="J5:J6"/>
    <mergeCell ref="G5:G6"/>
    <mergeCell ref="H5:H6"/>
    <mergeCell ref="I5:I6"/>
    <mergeCell ref="F5:F6"/>
    <mergeCell ref="E5:E6"/>
    <mergeCell ref="A5:A6"/>
  </mergeCells>
  <phoneticPr fontId="0" type="noConversion"/>
  <printOptions horizontalCentered="1"/>
  <pageMargins left="0.19685039370078741" right="0.19685039370078741" top="0.38" bottom="0.27559055118110237" header="0.31496062992125984" footer="0.31496062992125984"/>
  <pageSetup paperSize="9" scale="86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13"/>
  <sheetViews>
    <sheetView workbookViewId="0">
      <selection activeCell="M6" sqref="M6"/>
    </sheetView>
  </sheetViews>
  <sheetFormatPr defaultRowHeight="15"/>
  <cols>
    <col min="1" max="1" width="3" bestFit="1" customWidth="1"/>
    <col min="2" max="2" width="14.28515625" bestFit="1" customWidth="1"/>
    <col min="3" max="3" width="25.5703125" bestFit="1" customWidth="1"/>
    <col min="4" max="4" width="17" customWidth="1"/>
    <col min="5" max="5" width="17.5703125" customWidth="1"/>
    <col min="6" max="6" width="15.28515625" customWidth="1"/>
    <col min="7" max="7" width="11.28515625" customWidth="1"/>
    <col min="8" max="8" width="12.5703125" customWidth="1"/>
    <col min="9" max="9" width="10.7109375" customWidth="1"/>
  </cols>
  <sheetData>
    <row r="1" spans="1:9" ht="18">
      <c r="A1" s="63" t="s">
        <v>627</v>
      </c>
      <c r="B1" s="63"/>
      <c r="C1" s="63"/>
      <c r="D1" s="63"/>
      <c r="E1" s="63"/>
      <c r="F1" s="63"/>
      <c r="G1" s="63"/>
      <c r="H1" s="63"/>
      <c r="I1" s="63"/>
    </row>
    <row r="2" spans="1:9" s="4" customFormat="1" ht="12.75" customHeight="1">
      <c r="A2" s="55" t="s">
        <v>360</v>
      </c>
      <c r="B2" s="55" t="s">
        <v>605</v>
      </c>
      <c r="C2" s="53" t="s">
        <v>606</v>
      </c>
      <c r="D2" s="53" t="s">
        <v>607</v>
      </c>
      <c r="E2" s="53" t="s">
        <v>608</v>
      </c>
      <c r="F2" s="53" t="s">
        <v>616</v>
      </c>
      <c r="G2" s="51" t="s">
        <v>611</v>
      </c>
      <c r="H2" s="53" t="s">
        <v>609</v>
      </c>
      <c r="I2" s="51" t="s">
        <v>624</v>
      </c>
    </row>
    <row r="3" spans="1:9" s="4" customFormat="1" ht="12.75">
      <c r="A3" s="55"/>
      <c r="B3" s="55"/>
      <c r="C3" s="54"/>
      <c r="D3" s="54"/>
      <c r="E3" s="54"/>
      <c r="F3" s="54"/>
      <c r="G3" s="52"/>
      <c r="H3" s="54"/>
      <c r="I3" s="52"/>
    </row>
    <row r="4" spans="1:9" s="4" customFormat="1" ht="36" customHeight="1">
      <c r="A4" s="8">
        <f t="shared" ref="A4:A13" si="0">A3+1</f>
        <v>1</v>
      </c>
      <c r="B4" s="8" t="s">
        <v>16</v>
      </c>
      <c r="C4" s="10" t="s">
        <v>17</v>
      </c>
      <c r="D4" s="8" t="s">
        <v>1</v>
      </c>
      <c r="E4" s="8"/>
      <c r="F4" s="8" t="s">
        <v>413</v>
      </c>
      <c r="G4" s="8">
        <v>12.5</v>
      </c>
      <c r="H4" s="8" t="s">
        <v>383</v>
      </c>
      <c r="I4" s="8">
        <v>88000</v>
      </c>
    </row>
    <row r="5" spans="1:9" s="4" customFormat="1" ht="36" customHeight="1">
      <c r="A5" s="8">
        <f t="shared" si="0"/>
        <v>2</v>
      </c>
      <c r="B5" s="8" t="s">
        <v>18</v>
      </c>
      <c r="C5" s="10" t="s">
        <v>19</v>
      </c>
      <c r="D5" s="8" t="s">
        <v>1</v>
      </c>
      <c r="E5" s="8"/>
      <c r="F5" s="8" t="s">
        <v>366</v>
      </c>
      <c r="G5" s="8">
        <v>7.25</v>
      </c>
      <c r="H5" s="8" t="s">
        <v>383</v>
      </c>
      <c r="I5" s="8">
        <v>352000</v>
      </c>
    </row>
    <row r="6" spans="1:9" s="4" customFormat="1" ht="36" customHeight="1">
      <c r="A6" s="8">
        <f t="shared" si="0"/>
        <v>3</v>
      </c>
      <c r="B6" s="8" t="s">
        <v>20</v>
      </c>
      <c r="C6" s="10" t="s">
        <v>21</v>
      </c>
      <c r="D6" s="8" t="s">
        <v>1</v>
      </c>
      <c r="E6" s="8"/>
      <c r="F6" s="8">
        <v>13.2</v>
      </c>
      <c r="G6" s="8">
        <v>5.4</v>
      </c>
      <c r="H6" s="8" t="s">
        <v>555</v>
      </c>
      <c r="I6" s="8">
        <v>176000</v>
      </c>
    </row>
    <row r="7" spans="1:9" s="4" customFormat="1" ht="36" customHeight="1">
      <c r="A7" s="8">
        <f t="shared" si="0"/>
        <v>4</v>
      </c>
      <c r="B7" s="8" t="s">
        <v>77</v>
      </c>
      <c r="C7" s="10" t="s">
        <v>78</v>
      </c>
      <c r="D7" s="8" t="s">
        <v>509</v>
      </c>
      <c r="E7" s="8"/>
      <c r="F7" s="8" t="s">
        <v>452</v>
      </c>
      <c r="G7" s="8">
        <v>8.6</v>
      </c>
      <c r="H7" s="8" t="s">
        <v>383</v>
      </c>
      <c r="I7" s="8">
        <v>190000</v>
      </c>
    </row>
    <row r="8" spans="1:9" s="4" customFormat="1" ht="36" customHeight="1">
      <c r="A8" s="8">
        <f t="shared" si="0"/>
        <v>5</v>
      </c>
      <c r="B8" s="8" t="s">
        <v>208</v>
      </c>
      <c r="C8" s="10" t="s">
        <v>209</v>
      </c>
      <c r="D8" s="8" t="s">
        <v>1</v>
      </c>
      <c r="E8" s="8"/>
      <c r="F8" s="8" t="s">
        <v>406</v>
      </c>
      <c r="G8" s="8">
        <v>14</v>
      </c>
      <c r="H8" s="8" t="s">
        <v>389</v>
      </c>
      <c r="I8" s="8">
        <v>88000</v>
      </c>
    </row>
    <row r="9" spans="1:9" s="4" customFormat="1" ht="36" customHeight="1">
      <c r="A9" s="8">
        <f t="shared" si="0"/>
        <v>6</v>
      </c>
      <c r="B9" s="9" t="s">
        <v>210</v>
      </c>
      <c r="C9" s="11" t="s">
        <v>211</v>
      </c>
      <c r="D9" s="8" t="s">
        <v>0</v>
      </c>
      <c r="E9" s="8"/>
      <c r="F9" s="8" t="s">
        <v>424</v>
      </c>
      <c r="G9" s="8">
        <v>20.260000000000002</v>
      </c>
      <c r="H9" s="8" t="s">
        <v>383</v>
      </c>
      <c r="I9" s="8">
        <v>102000</v>
      </c>
    </row>
    <row r="10" spans="1:9" s="4" customFormat="1" ht="36" customHeight="1">
      <c r="A10" s="8">
        <f t="shared" si="0"/>
        <v>7</v>
      </c>
      <c r="B10" s="8" t="s">
        <v>212</v>
      </c>
      <c r="C10" s="10" t="s">
        <v>435</v>
      </c>
      <c r="D10" s="8" t="s">
        <v>508</v>
      </c>
      <c r="E10" s="8"/>
      <c r="F10" s="8" t="s">
        <v>437</v>
      </c>
      <c r="G10" s="8">
        <v>13.7</v>
      </c>
      <c r="H10" s="8" t="s">
        <v>383</v>
      </c>
      <c r="I10" s="8">
        <v>228000</v>
      </c>
    </row>
    <row r="11" spans="1:9" s="4" customFormat="1" ht="36" customHeight="1">
      <c r="A11" s="8">
        <f t="shared" si="0"/>
        <v>8</v>
      </c>
      <c r="B11" s="9" t="s">
        <v>271</v>
      </c>
      <c r="C11" s="11" t="s">
        <v>272</v>
      </c>
      <c r="D11" s="8" t="s">
        <v>509</v>
      </c>
      <c r="E11" s="8"/>
      <c r="F11" s="8" t="s">
        <v>469</v>
      </c>
      <c r="G11" s="8">
        <v>12.26</v>
      </c>
      <c r="H11" s="8" t="s">
        <v>383</v>
      </c>
      <c r="I11" s="8">
        <v>95000</v>
      </c>
    </row>
    <row r="12" spans="1:9" s="4" customFormat="1" ht="36" customHeight="1">
      <c r="A12" s="8">
        <f t="shared" si="0"/>
        <v>9</v>
      </c>
      <c r="B12" s="33" t="s">
        <v>216</v>
      </c>
      <c r="C12" s="36" t="s">
        <v>217</v>
      </c>
      <c r="D12" s="8" t="s">
        <v>508</v>
      </c>
      <c r="E12" s="8"/>
      <c r="F12" s="8">
        <v>8</v>
      </c>
      <c r="G12" s="8">
        <v>2</v>
      </c>
      <c r="H12" s="8" t="s">
        <v>434</v>
      </c>
      <c r="I12" s="8">
        <v>855000</v>
      </c>
    </row>
    <row r="13" spans="1:9" s="4" customFormat="1" ht="36" customHeight="1">
      <c r="A13" s="8">
        <f t="shared" si="0"/>
        <v>10</v>
      </c>
      <c r="B13" s="33" t="s">
        <v>218</v>
      </c>
      <c r="C13" s="36" t="s">
        <v>217</v>
      </c>
      <c r="D13" s="8" t="s">
        <v>0</v>
      </c>
      <c r="E13" s="8"/>
      <c r="F13" s="8">
        <v>17</v>
      </c>
      <c r="G13" s="8">
        <v>6.5</v>
      </c>
      <c r="H13" s="8" t="s">
        <v>383</v>
      </c>
      <c r="I13" s="8">
        <v>135000</v>
      </c>
    </row>
  </sheetData>
  <mergeCells count="10">
    <mergeCell ref="H2:H3"/>
    <mergeCell ref="F2:F3"/>
    <mergeCell ref="E2:E3"/>
    <mergeCell ref="A1:I1"/>
    <mergeCell ref="A2:A3"/>
    <mergeCell ref="B2:B3"/>
    <mergeCell ref="C2:C3"/>
    <mergeCell ref="D2:D3"/>
    <mergeCell ref="I2:I3"/>
    <mergeCell ref="G2:G3"/>
  </mergeCells>
  <phoneticPr fontId="0" type="noConversion"/>
  <pageMargins left="0.33" right="0.17" top="0.45" bottom="0.74803149606299213" header="0.31496062992125984" footer="0.31496062992125984"/>
  <pageSetup paperSize="9" scale="97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N15"/>
  <sheetViews>
    <sheetView workbookViewId="0">
      <selection activeCell="L9" sqref="L9:M9"/>
    </sheetView>
  </sheetViews>
  <sheetFormatPr defaultRowHeight="15"/>
  <cols>
    <col min="1" max="1" width="4" customWidth="1"/>
    <col min="2" max="2" width="14.28515625" bestFit="1" customWidth="1"/>
    <col min="3" max="3" width="22.5703125" bestFit="1" customWidth="1"/>
    <col min="4" max="4" width="12.5703125" bestFit="1" customWidth="1"/>
    <col min="5" max="5" width="12.140625" customWidth="1"/>
    <col min="6" max="6" width="11.7109375" bestFit="1" customWidth="1"/>
    <col min="7" max="7" width="7.42578125" customWidth="1"/>
    <col min="8" max="8" width="11.5703125" bestFit="1" customWidth="1"/>
    <col min="9" max="9" width="9.42578125" hidden="1" customWidth="1"/>
    <col min="10" max="10" width="12.5703125" customWidth="1"/>
    <col min="12" max="12" width="11" bestFit="1" customWidth="1"/>
  </cols>
  <sheetData>
    <row r="1" spans="1:14" ht="18">
      <c r="A1" s="63" t="s">
        <v>628</v>
      </c>
      <c r="B1" s="63"/>
      <c r="C1" s="63"/>
      <c r="D1" s="63"/>
      <c r="E1" s="63"/>
      <c r="F1" s="63"/>
      <c r="G1" s="63"/>
      <c r="H1" s="63"/>
      <c r="I1" s="63"/>
      <c r="J1" s="63"/>
    </row>
    <row r="2" spans="1:14" s="4" customFormat="1" ht="12.75" customHeight="1">
      <c r="A2" s="55" t="s">
        <v>360</v>
      </c>
      <c r="B2" s="55" t="s">
        <v>605</v>
      </c>
      <c r="C2" s="53" t="s">
        <v>606</v>
      </c>
      <c r="D2" s="53" t="s">
        <v>607</v>
      </c>
      <c r="E2" s="53" t="s">
        <v>608</v>
      </c>
      <c r="F2" s="53" t="s">
        <v>616</v>
      </c>
      <c r="G2" s="51" t="s">
        <v>611</v>
      </c>
      <c r="H2" s="53" t="s">
        <v>609</v>
      </c>
      <c r="I2" s="51" t="s">
        <v>582</v>
      </c>
      <c r="J2" s="51" t="s">
        <v>624</v>
      </c>
    </row>
    <row r="3" spans="1:14" s="4" customFormat="1" ht="12.75">
      <c r="A3" s="55"/>
      <c r="B3" s="55"/>
      <c r="C3" s="54"/>
      <c r="D3" s="54"/>
      <c r="E3" s="54"/>
      <c r="F3" s="54"/>
      <c r="G3" s="52"/>
      <c r="H3" s="54"/>
      <c r="I3" s="52"/>
      <c r="J3" s="52"/>
    </row>
    <row r="4" spans="1:14" s="4" customFormat="1" ht="36" customHeight="1">
      <c r="A4" s="8">
        <v>1</v>
      </c>
      <c r="B4" s="33" t="s">
        <v>327</v>
      </c>
      <c r="C4" s="36" t="s">
        <v>328</v>
      </c>
      <c r="D4" s="8" t="s">
        <v>509</v>
      </c>
      <c r="E4" s="8"/>
      <c r="F4" s="8" t="s">
        <v>585</v>
      </c>
      <c r="G4" s="8">
        <v>5.6</v>
      </c>
      <c r="H4" s="8" t="s">
        <v>389</v>
      </c>
      <c r="I4" s="17">
        <v>1.1340000000000001E-2</v>
      </c>
      <c r="J4" s="8">
        <v>570000</v>
      </c>
      <c r="K4" s="4" t="s">
        <v>561</v>
      </c>
      <c r="L4" s="19"/>
      <c r="N4" s="19"/>
    </row>
    <row r="5" spans="1:14" s="4" customFormat="1" ht="36" customHeight="1">
      <c r="A5" s="8">
        <f t="shared" ref="A5:A10" si="0">A4+1</f>
        <v>2</v>
      </c>
      <c r="B5" s="33" t="s">
        <v>329</v>
      </c>
      <c r="C5" s="36" t="s">
        <v>13</v>
      </c>
      <c r="D5" s="13" t="s">
        <v>538</v>
      </c>
      <c r="E5" s="8"/>
      <c r="F5" s="8" t="s">
        <v>584</v>
      </c>
      <c r="G5" s="8">
        <v>3.55</v>
      </c>
      <c r="H5" s="8" t="s">
        <v>389</v>
      </c>
      <c r="I5" s="17">
        <v>1.3950000000000001E-2</v>
      </c>
      <c r="J5" s="8">
        <v>606000</v>
      </c>
      <c r="K5" s="4" t="s">
        <v>562</v>
      </c>
      <c r="L5" s="19"/>
      <c r="N5" s="19"/>
    </row>
    <row r="6" spans="1:14" s="4" customFormat="1" ht="36" customHeight="1">
      <c r="A6" s="8">
        <f t="shared" si="0"/>
        <v>3</v>
      </c>
      <c r="B6" s="33" t="s">
        <v>12</v>
      </c>
      <c r="C6" s="36" t="s">
        <v>583</v>
      </c>
      <c r="D6" s="8" t="s">
        <v>1</v>
      </c>
      <c r="E6" s="8"/>
      <c r="F6" s="8" t="s">
        <v>374</v>
      </c>
      <c r="G6" s="8">
        <v>3.55</v>
      </c>
      <c r="H6" s="8" t="s">
        <v>389</v>
      </c>
      <c r="I6" s="17">
        <v>1.341E-2</v>
      </c>
      <c r="J6" s="8">
        <v>264000</v>
      </c>
    </row>
    <row r="7" spans="1:14" s="4" customFormat="1" ht="36" customHeight="1">
      <c r="A7" s="8">
        <f t="shared" si="0"/>
        <v>4</v>
      </c>
      <c r="B7" s="33" t="s">
        <v>6</v>
      </c>
      <c r="C7" s="36" t="s">
        <v>7</v>
      </c>
      <c r="D7" s="8" t="s">
        <v>510</v>
      </c>
      <c r="E7" s="8"/>
      <c r="F7" s="8">
        <v>22</v>
      </c>
      <c r="G7" s="8">
        <v>5.9</v>
      </c>
      <c r="H7" s="8" t="s">
        <v>481</v>
      </c>
      <c r="I7" s="17">
        <v>1.6739999999999998E-2</v>
      </c>
      <c r="J7" s="8">
        <v>1003740</v>
      </c>
      <c r="L7" s="19"/>
      <c r="N7" s="19"/>
    </row>
    <row r="8" spans="1:14" s="4" customFormat="1" ht="36" customHeight="1">
      <c r="A8" s="8">
        <f t="shared" si="0"/>
        <v>5</v>
      </c>
      <c r="B8" s="33" t="s">
        <v>10</v>
      </c>
      <c r="C8" s="36" t="s">
        <v>11</v>
      </c>
      <c r="D8" s="8" t="s">
        <v>500</v>
      </c>
      <c r="E8" s="8"/>
      <c r="F8" s="8" t="s">
        <v>503</v>
      </c>
      <c r="G8" s="8">
        <v>5</v>
      </c>
      <c r="H8" s="8" t="s">
        <v>389</v>
      </c>
      <c r="I8" s="17">
        <v>1.6739999999999998E-2</v>
      </c>
      <c r="J8" s="8">
        <v>231512</v>
      </c>
      <c r="L8" s="19"/>
      <c r="N8" s="19"/>
    </row>
    <row r="9" spans="1:14" s="4" customFormat="1" ht="36" customHeight="1">
      <c r="A9" s="8">
        <f t="shared" si="0"/>
        <v>6</v>
      </c>
      <c r="B9" s="33" t="s">
        <v>4</v>
      </c>
      <c r="C9" s="36" t="s">
        <v>5</v>
      </c>
      <c r="D9" s="8" t="s">
        <v>510</v>
      </c>
      <c r="E9" s="8"/>
      <c r="F9" s="8" t="s">
        <v>472</v>
      </c>
      <c r="G9" s="8">
        <v>5.8</v>
      </c>
      <c r="H9" s="8" t="s">
        <v>477</v>
      </c>
      <c r="I9" s="17">
        <v>2.7539999999999999E-2</v>
      </c>
      <c r="J9" s="8">
        <v>669160</v>
      </c>
      <c r="L9" s="19"/>
      <c r="N9" s="19"/>
    </row>
    <row r="10" spans="1:14" s="4" customFormat="1" ht="36" customHeight="1">
      <c r="A10" s="8">
        <f t="shared" si="0"/>
        <v>7</v>
      </c>
      <c r="B10" s="33" t="s">
        <v>8</v>
      </c>
      <c r="C10" s="36" t="s">
        <v>9</v>
      </c>
      <c r="D10" s="8" t="s">
        <v>509</v>
      </c>
      <c r="E10" s="8"/>
      <c r="F10" s="8" t="s">
        <v>459</v>
      </c>
      <c r="G10" s="8">
        <v>4.5</v>
      </c>
      <c r="H10" s="14" t="s">
        <v>566</v>
      </c>
      <c r="I10" s="17">
        <v>1.026E-2</v>
      </c>
      <c r="J10" s="8">
        <v>1330000</v>
      </c>
      <c r="L10" s="19"/>
      <c r="N10" s="19"/>
    </row>
    <row r="12" spans="1:14">
      <c r="L12" s="21" t="s">
        <v>567</v>
      </c>
      <c r="N12" s="21"/>
    </row>
    <row r="13" spans="1:14">
      <c r="L13" s="21"/>
      <c r="M13" s="4"/>
    </row>
    <row r="15" spans="1:14">
      <c r="M15" s="21"/>
    </row>
  </sheetData>
  <mergeCells count="11">
    <mergeCell ref="H2:H3"/>
    <mergeCell ref="I2:I3"/>
    <mergeCell ref="F2:F3"/>
    <mergeCell ref="E2:E3"/>
    <mergeCell ref="A1:J1"/>
    <mergeCell ref="A2:A3"/>
    <mergeCell ref="B2:B3"/>
    <mergeCell ref="C2:C3"/>
    <mergeCell ref="D2:D3"/>
    <mergeCell ref="J2:J3"/>
    <mergeCell ref="G2:G3"/>
  </mergeCells>
  <phoneticPr fontId="0" type="noConversion"/>
  <pageMargins left="0.3" right="0.17" top="0.74803149606299213" bottom="0.74803149606299213" header="0.31496062992125984" footer="0.31496062992125984"/>
  <pageSetup paperSize="9" scale="98" orientation="landscape" verticalDpi="0" r:id="rId1"/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J22"/>
  <sheetViews>
    <sheetView workbookViewId="0">
      <selection activeCell="N6" sqref="N6"/>
    </sheetView>
  </sheetViews>
  <sheetFormatPr defaultRowHeight="15"/>
  <cols>
    <col min="1" max="1" width="3" bestFit="1" customWidth="1"/>
    <col min="2" max="2" width="14.28515625" bestFit="1" customWidth="1"/>
    <col min="3" max="3" width="28.7109375" bestFit="1" customWidth="1"/>
    <col min="4" max="4" width="8.28515625" bestFit="1" customWidth="1"/>
    <col min="5" max="5" width="15" customWidth="1"/>
    <col min="6" max="6" width="11.7109375" bestFit="1" customWidth="1"/>
    <col min="7" max="7" width="7.42578125" customWidth="1"/>
    <col min="8" max="8" width="17.5703125" bestFit="1" customWidth="1"/>
    <col min="9" max="9" width="10" hidden="1" customWidth="1"/>
    <col min="10" max="10" width="11.28515625" customWidth="1"/>
  </cols>
  <sheetData>
    <row r="1" spans="1:10" ht="18">
      <c r="A1" s="63" t="s">
        <v>629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4" customFormat="1" ht="12.75" customHeight="1">
      <c r="A2" s="55" t="s">
        <v>360</v>
      </c>
      <c r="B2" s="55" t="s">
        <v>605</v>
      </c>
      <c r="C2" s="53" t="s">
        <v>606</v>
      </c>
      <c r="D2" s="53" t="s">
        <v>607</v>
      </c>
      <c r="E2" s="53" t="s">
        <v>608</v>
      </c>
      <c r="F2" s="53" t="s">
        <v>616</v>
      </c>
      <c r="G2" s="51" t="s">
        <v>611</v>
      </c>
      <c r="H2" s="53" t="s">
        <v>609</v>
      </c>
      <c r="I2" s="51" t="s">
        <v>582</v>
      </c>
      <c r="J2" s="51" t="s">
        <v>624</v>
      </c>
    </row>
    <row r="3" spans="1:10" s="4" customFormat="1" ht="24" customHeight="1">
      <c r="A3" s="55"/>
      <c r="B3" s="55"/>
      <c r="C3" s="54"/>
      <c r="D3" s="54"/>
      <c r="E3" s="54"/>
      <c r="F3" s="54"/>
      <c r="G3" s="52"/>
      <c r="H3" s="54"/>
      <c r="I3" s="52"/>
      <c r="J3" s="52"/>
    </row>
    <row r="4" spans="1:10" s="4" customFormat="1" ht="36" customHeight="1">
      <c r="A4" s="8">
        <f t="shared" ref="A4:A22" si="0">A3+1</f>
        <v>1</v>
      </c>
      <c r="B4" s="8" t="s">
        <v>92</v>
      </c>
      <c r="C4" s="10" t="s">
        <v>93</v>
      </c>
      <c r="D4" s="8" t="s">
        <v>1</v>
      </c>
      <c r="E4" s="8"/>
      <c r="F4" s="8">
        <v>862</v>
      </c>
      <c r="G4" s="8">
        <v>35</v>
      </c>
      <c r="H4" s="8" t="s">
        <v>390</v>
      </c>
      <c r="I4" s="16">
        <v>0.74258999999999997</v>
      </c>
      <c r="J4" s="8">
        <v>176000</v>
      </c>
    </row>
    <row r="5" spans="1:10" s="4" customFormat="1" ht="36" customHeight="1">
      <c r="A5" s="8">
        <f t="shared" si="0"/>
        <v>2</v>
      </c>
      <c r="B5" s="8" t="s">
        <v>94</v>
      </c>
      <c r="C5" s="10" t="s">
        <v>95</v>
      </c>
      <c r="D5" s="8" t="s">
        <v>509</v>
      </c>
      <c r="E5" s="8"/>
      <c r="F5" s="8" t="s">
        <v>455</v>
      </c>
      <c r="G5" s="8">
        <v>33</v>
      </c>
      <c r="H5" s="8" t="s">
        <v>390</v>
      </c>
      <c r="I5" s="16">
        <v>0.32121</v>
      </c>
      <c r="J5" s="8">
        <v>95000</v>
      </c>
    </row>
    <row r="6" spans="1:10" s="4" customFormat="1" ht="36" customHeight="1">
      <c r="A6" s="8">
        <f t="shared" si="0"/>
        <v>3</v>
      </c>
      <c r="B6" s="8" t="s">
        <v>96</v>
      </c>
      <c r="C6" s="10" t="s">
        <v>97</v>
      </c>
      <c r="D6" s="8" t="s">
        <v>509</v>
      </c>
      <c r="E6" s="8"/>
      <c r="F6" s="8" t="s">
        <v>456</v>
      </c>
      <c r="G6" s="8">
        <v>29</v>
      </c>
      <c r="H6" s="8" t="s">
        <v>390</v>
      </c>
      <c r="I6" s="16">
        <v>0.29403000000000001</v>
      </c>
      <c r="J6" s="8">
        <v>95000</v>
      </c>
    </row>
    <row r="7" spans="1:10" s="4" customFormat="1" ht="36" customHeight="1">
      <c r="A7" s="8">
        <f t="shared" si="0"/>
        <v>4</v>
      </c>
      <c r="B7" s="8" t="s">
        <v>98</v>
      </c>
      <c r="C7" s="10" t="s">
        <v>99</v>
      </c>
      <c r="D7" s="8" t="s">
        <v>500</v>
      </c>
      <c r="E7" s="8"/>
      <c r="F7" s="8">
        <v>833</v>
      </c>
      <c r="G7" s="8">
        <v>33</v>
      </c>
      <c r="H7" s="8" t="s">
        <v>504</v>
      </c>
      <c r="I7" s="16">
        <v>0.35810999999999998</v>
      </c>
      <c r="J7" s="8">
        <v>57878</v>
      </c>
    </row>
    <row r="8" spans="1:10" s="4" customFormat="1" ht="36" customHeight="1">
      <c r="A8" s="8">
        <f t="shared" si="0"/>
        <v>5</v>
      </c>
      <c r="B8" s="8" t="s">
        <v>100</v>
      </c>
      <c r="C8" s="10" t="s">
        <v>101</v>
      </c>
      <c r="D8" s="8" t="s">
        <v>500</v>
      </c>
      <c r="E8" s="8"/>
      <c r="F8" s="8">
        <v>782</v>
      </c>
      <c r="G8" s="8">
        <v>29</v>
      </c>
      <c r="H8" s="8" t="s">
        <v>504</v>
      </c>
      <c r="I8" s="16">
        <v>0.34488000000000002</v>
      </c>
      <c r="J8" s="8">
        <v>57878</v>
      </c>
    </row>
    <row r="9" spans="1:10" s="4" customFormat="1" ht="36" customHeight="1">
      <c r="A9" s="8">
        <f t="shared" si="0"/>
        <v>6</v>
      </c>
      <c r="B9" s="8" t="s">
        <v>102</v>
      </c>
      <c r="C9" s="10" t="s">
        <v>103</v>
      </c>
      <c r="D9" s="8" t="s">
        <v>500</v>
      </c>
      <c r="E9" s="8"/>
      <c r="F9" s="8">
        <v>833</v>
      </c>
      <c r="G9" s="8">
        <v>31</v>
      </c>
      <c r="H9" s="8" t="s">
        <v>480</v>
      </c>
      <c r="I9" s="16">
        <v>0.34587000000000001</v>
      </c>
      <c r="J9" s="8">
        <v>57878</v>
      </c>
    </row>
    <row r="10" spans="1:10" s="4" customFormat="1" ht="36" customHeight="1">
      <c r="A10" s="8">
        <f t="shared" si="0"/>
        <v>7</v>
      </c>
      <c r="B10" s="8" t="s">
        <v>104</v>
      </c>
      <c r="C10" s="10" t="s">
        <v>105</v>
      </c>
      <c r="D10" s="8" t="s">
        <v>500</v>
      </c>
      <c r="E10" s="8"/>
      <c r="F10" s="8">
        <v>782</v>
      </c>
      <c r="G10" s="8">
        <v>37</v>
      </c>
      <c r="H10" s="8" t="s">
        <v>480</v>
      </c>
      <c r="I10" s="16">
        <v>0.36936000000000002</v>
      </c>
      <c r="J10" s="8">
        <v>57878</v>
      </c>
    </row>
    <row r="11" spans="1:10" s="4" customFormat="1" ht="36" customHeight="1">
      <c r="A11" s="8">
        <f t="shared" si="0"/>
        <v>8</v>
      </c>
      <c r="B11" s="8" t="s">
        <v>106</v>
      </c>
      <c r="C11" s="10" t="s">
        <v>107</v>
      </c>
      <c r="D11" s="8" t="s">
        <v>510</v>
      </c>
      <c r="E11" s="8"/>
      <c r="F11" s="8">
        <v>833</v>
      </c>
      <c r="G11" s="8">
        <v>8.33</v>
      </c>
      <c r="H11" s="8" t="s">
        <v>480</v>
      </c>
      <c r="I11" s="16">
        <v>0.24363000000000001</v>
      </c>
      <c r="J11" s="8">
        <v>669160</v>
      </c>
    </row>
    <row r="12" spans="1:10" s="4" customFormat="1" ht="36" customHeight="1">
      <c r="A12" s="8">
        <f t="shared" si="0"/>
        <v>9</v>
      </c>
      <c r="B12" s="8" t="s">
        <v>232</v>
      </c>
      <c r="C12" s="10" t="s">
        <v>233</v>
      </c>
      <c r="D12" s="8" t="s">
        <v>510</v>
      </c>
      <c r="E12" s="8"/>
      <c r="F12" s="8">
        <v>833</v>
      </c>
      <c r="G12" s="8">
        <v>8.3000000000000007</v>
      </c>
      <c r="H12" s="8" t="s">
        <v>480</v>
      </c>
      <c r="I12" s="16">
        <v>0.22995000000000002</v>
      </c>
      <c r="J12" s="8">
        <v>334580</v>
      </c>
    </row>
    <row r="13" spans="1:10" s="4" customFormat="1" ht="36" customHeight="1">
      <c r="A13" s="8">
        <f t="shared" si="0"/>
        <v>10</v>
      </c>
      <c r="B13" s="8" t="s">
        <v>234</v>
      </c>
      <c r="C13" s="10" t="s">
        <v>235</v>
      </c>
      <c r="D13" s="8" t="s">
        <v>510</v>
      </c>
      <c r="E13" s="8"/>
      <c r="F13" s="8">
        <v>833</v>
      </c>
      <c r="G13" s="8">
        <v>8.3000000000000007</v>
      </c>
      <c r="H13" s="8" t="s">
        <v>480</v>
      </c>
      <c r="I13" s="16">
        <v>0.25586999999999999</v>
      </c>
      <c r="J13" s="8">
        <v>167290</v>
      </c>
    </row>
    <row r="14" spans="1:10" s="4" customFormat="1" ht="36" customHeight="1">
      <c r="A14" s="8">
        <f t="shared" si="0"/>
        <v>11</v>
      </c>
      <c r="B14" s="8" t="s">
        <v>236</v>
      </c>
      <c r="C14" s="10" t="s">
        <v>95</v>
      </c>
      <c r="D14" s="8" t="s">
        <v>509</v>
      </c>
      <c r="E14" s="8"/>
      <c r="F14" s="8" t="s">
        <v>467</v>
      </c>
      <c r="G14" s="8">
        <v>33</v>
      </c>
      <c r="H14" s="8" t="s">
        <v>390</v>
      </c>
      <c r="I14" s="16">
        <v>0.31833</v>
      </c>
      <c r="J14" s="8">
        <v>95000</v>
      </c>
    </row>
    <row r="15" spans="1:10" s="4" customFormat="1" ht="36" customHeight="1">
      <c r="A15" s="8">
        <f t="shared" si="0"/>
        <v>12</v>
      </c>
      <c r="B15" s="8" t="s">
        <v>237</v>
      </c>
      <c r="C15" s="10" t="s">
        <v>97</v>
      </c>
      <c r="D15" s="8" t="s">
        <v>509</v>
      </c>
      <c r="E15" s="8"/>
      <c r="F15" s="8" t="s">
        <v>468</v>
      </c>
      <c r="G15" s="8">
        <v>29</v>
      </c>
      <c r="H15" s="8" t="s">
        <v>390</v>
      </c>
      <c r="I15" s="16">
        <v>0.28341</v>
      </c>
      <c r="J15" s="8">
        <v>95000</v>
      </c>
    </row>
    <row r="16" spans="1:10" s="4" customFormat="1" ht="36" customHeight="1">
      <c r="A16" s="8">
        <f t="shared" si="0"/>
        <v>13</v>
      </c>
      <c r="B16" s="8" t="s">
        <v>238</v>
      </c>
      <c r="C16" s="10" t="s">
        <v>239</v>
      </c>
      <c r="D16" s="8" t="s">
        <v>500</v>
      </c>
      <c r="E16" s="8"/>
      <c r="F16" s="8"/>
      <c r="G16" s="8">
        <v>33</v>
      </c>
      <c r="H16" s="8" t="s">
        <v>504</v>
      </c>
      <c r="I16" s="16">
        <v>0.35810999999999998</v>
      </c>
      <c r="J16" s="8">
        <v>57878</v>
      </c>
    </row>
    <row r="17" spans="1:10" s="4" customFormat="1" ht="36" customHeight="1">
      <c r="A17" s="8">
        <f t="shared" si="0"/>
        <v>14</v>
      </c>
      <c r="B17" s="8" t="s">
        <v>240</v>
      </c>
      <c r="C17" s="10" t="s">
        <v>241</v>
      </c>
      <c r="D17" s="8" t="s">
        <v>500</v>
      </c>
      <c r="E17" s="8"/>
      <c r="F17" s="8"/>
      <c r="G17" s="8">
        <v>26</v>
      </c>
      <c r="H17" s="8" t="s">
        <v>504</v>
      </c>
      <c r="I17" s="16">
        <v>0.33362999999999998</v>
      </c>
      <c r="J17" s="8">
        <v>57878</v>
      </c>
    </row>
    <row r="18" spans="1:10" s="4" customFormat="1" ht="36" customHeight="1">
      <c r="A18" s="8">
        <f t="shared" si="0"/>
        <v>15</v>
      </c>
      <c r="B18" s="8" t="s">
        <v>242</v>
      </c>
      <c r="C18" s="10" t="s">
        <v>243</v>
      </c>
      <c r="D18" s="8" t="s">
        <v>500</v>
      </c>
      <c r="E18" s="8"/>
      <c r="F18" s="8">
        <v>833</v>
      </c>
      <c r="G18" s="8">
        <v>31</v>
      </c>
      <c r="H18" s="8" t="s">
        <v>480</v>
      </c>
      <c r="I18" s="16">
        <v>0.35505000000000003</v>
      </c>
      <c r="J18" s="8">
        <v>57878</v>
      </c>
    </row>
    <row r="19" spans="1:10" s="4" customFormat="1" ht="36" customHeight="1">
      <c r="A19" s="8">
        <f t="shared" si="0"/>
        <v>16</v>
      </c>
      <c r="B19" s="8" t="s">
        <v>244</v>
      </c>
      <c r="C19" s="10" t="s">
        <v>245</v>
      </c>
      <c r="D19" s="8" t="s">
        <v>500</v>
      </c>
      <c r="E19" s="8"/>
      <c r="F19" s="8">
        <v>782</v>
      </c>
      <c r="G19" s="8">
        <v>37</v>
      </c>
      <c r="H19" s="8" t="s">
        <v>480</v>
      </c>
      <c r="I19" s="16">
        <v>0.35091000000000006</v>
      </c>
      <c r="J19" s="8">
        <v>57878</v>
      </c>
    </row>
    <row r="20" spans="1:10" s="4" customFormat="1" ht="36" customHeight="1">
      <c r="A20" s="8">
        <f t="shared" si="0"/>
        <v>17</v>
      </c>
      <c r="B20" s="8" t="s">
        <v>265</v>
      </c>
      <c r="C20" s="10" t="s">
        <v>266</v>
      </c>
      <c r="D20" s="8" t="s">
        <v>510</v>
      </c>
      <c r="E20" s="8"/>
      <c r="F20" s="8">
        <v>782</v>
      </c>
      <c r="G20" s="8">
        <v>7.8</v>
      </c>
      <c r="H20" s="8" t="s">
        <v>480</v>
      </c>
      <c r="I20" s="16">
        <v>0.21672</v>
      </c>
      <c r="J20" s="8">
        <v>167290</v>
      </c>
    </row>
    <row r="21" spans="1:10" s="4" customFormat="1" ht="36" customHeight="1">
      <c r="A21" s="8">
        <f t="shared" si="0"/>
        <v>18</v>
      </c>
      <c r="B21" s="8" t="s">
        <v>323</v>
      </c>
      <c r="C21" s="10" t="s">
        <v>324</v>
      </c>
      <c r="D21" s="8" t="s">
        <v>1</v>
      </c>
      <c r="E21" s="8"/>
      <c r="F21" s="8" t="s">
        <v>375</v>
      </c>
      <c r="G21" s="8">
        <v>45</v>
      </c>
      <c r="H21" s="8" t="s">
        <v>390</v>
      </c>
      <c r="I21" s="16">
        <v>0.64296000000000009</v>
      </c>
      <c r="J21" s="8">
        <v>88000</v>
      </c>
    </row>
    <row r="22" spans="1:10" s="4" customFormat="1" ht="36" customHeight="1">
      <c r="A22" s="8">
        <f t="shared" si="0"/>
        <v>19</v>
      </c>
      <c r="B22" s="8" t="s">
        <v>325</v>
      </c>
      <c r="C22" s="10" t="s">
        <v>326</v>
      </c>
      <c r="D22" s="8" t="s">
        <v>1</v>
      </c>
      <c r="E22" s="8"/>
      <c r="F22" s="8" t="s">
        <v>376</v>
      </c>
      <c r="G22" s="8">
        <v>35</v>
      </c>
      <c r="H22" s="8" t="s">
        <v>390</v>
      </c>
      <c r="I22" s="16">
        <v>0.57942000000000005</v>
      </c>
      <c r="J22" s="8">
        <v>88000</v>
      </c>
    </row>
  </sheetData>
  <mergeCells count="11">
    <mergeCell ref="H2:H3"/>
    <mergeCell ref="I2:I3"/>
    <mergeCell ref="F2:F3"/>
    <mergeCell ref="E2:E3"/>
    <mergeCell ref="A1:J1"/>
    <mergeCell ref="A2:A3"/>
    <mergeCell ref="B2:B3"/>
    <mergeCell ref="C2:C3"/>
    <mergeCell ref="D2:D3"/>
    <mergeCell ref="J2:J3"/>
    <mergeCell ref="G2:G3"/>
  </mergeCells>
  <phoneticPr fontId="0" type="noConversion"/>
  <pageMargins left="0.26" right="0.18" top="0.42" bottom="0.42" header="0.39" footer="0.31496062992125984"/>
  <pageSetup paperSize="9" scale="98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J11"/>
  <sheetViews>
    <sheetView workbookViewId="0">
      <selection activeCell="K4" sqref="K4"/>
    </sheetView>
  </sheetViews>
  <sheetFormatPr defaultRowHeight="15"/>
  <cols>
    <col min="1" max="1" width="3" bestFit="1" customWidth="1"/>
    <col min="2" max="2" width="14.28515625" bestFit="1" customWidth="1"/>
    <col min="3" max="3" width="22.5703125" bestFit="1" customWidth="1"/>
    <col min="4" max="4" width="14.140625" bestFit="1" customWidth="1"/>
    <col min="5" max="5" width="11.140625" customWidth="1"/>
    <col min="6" max="6" width="15.85546875" bestFit="1" customWidth="1"/>
    <col min="7" max="7" width="7.5703125" customWidth="1"/>
    <col min="8" max="8" width="10.5703125" bestFit="1" customWidth="1"/>
    <col min="9" max="9" width="0" hidden="1" customWidth="1"/>
    <col min="10" max="10" width="11.140625" customWidth="1"/>
  </cols>
  <sheetData>
    <row r="1" spans="1:10" ht="18">
      <c r="A1" s="63" t="s">
        <v>630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4" customFormat="1" ht="12.75" customHeight="1">
      <c r="A2" s="55" t="s">
        <v>360</v>
      </c>
      <c r="B2" s="55" t="s">
        <v>605</v>
      </c>
      <c r="C2" s="53" t="s">
        <v>606</v>
      </c>
      <c r="D2" s="53" t="s">
        <v>607</v>
      </c>
      <c r="E2" s="53" t="s">
        <v>608</v>
      </c>
      <c r="F2" s="53" t="s">
        <v>616</v>
      </c>
      <c r="G2" s="51" t="s">
        <v>611</v>
      </c>
      <c r="H2" s="53" t="s">
        <v>609</v>
      </c>
      <c r="I2" s="51" t="s">
        <v>582</v>
      </c>
      <c r="J2" s="51" t="s">
        <v>624</v>
      </c>
    </row>
    <row r="3" spans="1:10" s="4" customFormat="1" ht="12.75">
      <c r="A3" s="55"/>
      <c r="B3" s="55"/>
      <c r="C3" s="54"/>
      <c r="D3" s="54"/>
      <c r="E3" s="54"/>
      <c r="F3" s="54"/>
      <c r="G3" s="52"/>
      <c r="H3" s="54"/>
      <c r="I3" s="52"/>
      <c r="J3" s="52"/>
    </row>
    <row r="4" spans="1:10" s="4" customFormat="1" ht="36" customHeight="1">
      <c r="A4" s="8">
        <f t="shared" ref="A4:A11" si="0">A3+1</f>
        <v>1</v>
      </c>
      <c r="B4" s="8" t="s">
        <v>22</v>
      </c>
      <c r="C4" s="10" t="s">
        <v>23</v>
      </c>
      <c r="D4" s="8" t="s">
        <v>1</v>
      </c>
      <c r="E4" s="8"/>
      <c r="F4" s="8" t="s">
        <v>394</v>
      </c>
      <c r="G4" s="8">
        <v>6.78</v>
      </c>
      <c r="H4" s="8" t="s">
        <v>399</v>
      </c>
      <c r="I4" s="17" t="e">
        <f>SUMIF(#REF!,Springs!$B$4:$B$11,#REF!)</f>
        <v>#REF!</v>
      </c>
      <c r="J4" s="8">
        <v>88000</v>
      </c>
    </row>
    <row r="5" spans="1:10" s="4" customFormat="1" ht="36" customHeight="1">
      <c r="A5" s="8">
        <f t="shared" si="0"/>
        <v>2</v>
      </c>
      <c r="B5" s="8" t="s">
        <v>24</v>
      </c>
      <c r="C5" s="10" t="s">
        <v>25</v>
      </c>
      <c r="D5" s="8" t="s">
        <v>1</v>
      </c>
      <c r="E5" s="8"/>
      <c r="F5" s="8" t="s">
        <v>394</v>
      </c>
      <c r="G5" s="8">
        <v>6.78</v>
      </c>
      <c r="H5" s="8" t="s">
        <v>399</v>
      </c>
      <c r="I5" s="17" t="e">
        <f>SUMIF(#REF!,Springs!B5:B12,#REF!)</f>
        <v>#REF!</v>
      </c>
      <c r="J5" s="8">
        <v>88000</v>
      </c>
    </row>
    <row r="6" spans="1:10" s="4" customFormat="1" ht="36" customHeight="1">
      <c r="A6" s="8">
        <f t="shared" si="0"/>
        <v>3</v>
      </c>
      <c r="B6" s="9" t="s">
        <v>152</v>
      </c>
      <c r="C6" s="11" t="s">
        <v>153</v>
      </c>
      <c r="D6" s="8" t="s">
        <v>535</v>
      </c>
      <c r="E6" s="8"/>
      <c r="F6" s="8" t="s">
        <v>394</v>
      </c>
      <c r="G6" s="8">
        <v>6.78</v>
      </c>
      <c r="H6" s="8" t="s">
        <v>399</v>
      </c>
      <c r="I6" s="17" t="e">
        <f>SUMIF(#REF!,Springs!B6:B13,#REF!)</f>
        <v>#REF!</v>
      </c>
      <c r="J6" s="8">
        <v>225168</v>
      </c>
    </row>
    <row r="7" spans="1:10" s="4" customFormat="1" ht="36" customHeight="1">
      <c r="A7" s="8">
        <f t="shared" si="0"/>
        <v>4</v>
      </c>
      <c r="B7" s="9" t="s">
        <v>184</v>
      </c>
      <c r="C7" s="11" t="s">
        <v>185</v>
      </c>
      <c r="D7" s="8" t="s">
        <v>535</v>
      </c>
      <c r="E7" s="8"/>
      <c r="F7" s="8" t="s">
        <v>394</v>
      </c>
      <c r="G7" s="8">
        <v>6.78</v>
      </c>
      <c r="H7" s="8" t="s">
        <v>575</v>
      </c>
      <c r="I7" s="17">
        <v>1.8360000000000001E-2</v>
      </c>
      <c r="J7" s="8">
        <v>225168</v>
      </c>
    </row>
    <row r="8" spans="1:10" s="4" customFormat="1" ht="36" customHeight="1">
      <c r="A8" s="8">
        <f t="shared" si="0"/>
        <v>5</v>
      </c>
      <c r="B8" s="8" t="s">
        <v>199</v>
      </c>
      <c r="C8" s="10" t="s">
        <v>439</v>
      </c>
      <c r="D8" s="8" t="s">
        <v>536</v>
      </c>
      <c r="E8" s="8"/>
      <c r="F8" s="8" t="s">
        <v>441</v>
      </c>
      <c r="G8" s="8">
        <v>5.8</v>
      </c>
      <c r="H8" s="8" t="s">
        <v>399</v>
      </c>
      <c r="I8" s="17" t="e">
        <f>SUMIF(#REF!,Springs!B8:B14,#REF!)</f>
        <v>#REF!</v>
      </c>
      <c r="J8" s="8">
        <v>108000</v>
      </c>
    </row>
    <row r="9" spans="1:10" s="4" customFormat="1" ht="36" customHeight="1">
      <c r="A9" s="8">
        <f t="shared" si="0"/>
        <v>6</v>
      </c>
      <c r="B9" s="8" t="s">
        <v>213</v>
      </c>
      <c r="C9" s="10" t="s">
        <v>214</v>
      </c>
      <c r="D9" s="8" t="s">
        <v>0</v>
      </c>
      <c r="E9" s="8"/>
      <c r="F9" s="8" t="s">
        <v>427</v>
      </c>
      <c r="G9" s="8">
        <v>55</v>
      </c>
      <c r="H9" s="8" t="s">
        <v>433</v>
      </c>
      <c r="I9" s="17" t="e">
        <f>SUMIF(#REF!,Springs!B9:B15,#REF!)</f>
        <v>#REF!</v>
      </c>
      <c r="J9" s="8">
        <v>45000</v>
      </c>
    </row>
    <row r="10" spans="1:10" s="4" customFormat="1" ht="36" customHeight="1">
      <c r="A10" s="8">
        <f t="shared" si="0"/>
        <v>7</v>
      </c>
      <c r="B10" s="8" t="s">
        <v>215</v>
      </c>
      <c r="C10" s="10" t="s">
        <v>214</v>
      </c>
      <c r="D10" s="8" t="s">
        <v>508</v>
      </c>
      <c r="E10" s="8"/>
      <c r="F10" s="8" t="s">
        <v>427</v>
      </c>
      <c r="G10" s="8">
        <v>55</v>
      </c>
      <c r="H10" s="8" t="s">
        <v>433</v>
      </c>
      <c r="I10" s="17" t="e">
        <f>SUMIF(#REF!,Springs!B10:B16,#REF!)</f>
        <v>#REF!</v>
      </c>
      <c r="J10" s="8">
        <v>57000</v>
      </c>
    </row>
    <row r="11" spans="1:10" s="4" customFormat="1" ht="36" customHeight="1">
      <c r="A11" s="8">
        <f t="shared" si="0"/>
        <v>8</v>
      </c>
      <c r="B11" s="8" t="s">
        <v>229</v>
      </c>
      <c r="C11" s="10" t="s">
        <v>440</v>
      </c>
      <c r="D11" s="8" t="s">
        <v>537</v>
      </c>
      <c r="E11" s="8"/>
      <c r="F11" s="8" t="s">
        <v>441</v>
      </c>
      <c r="G11" s="8">
        <v>5.8</v>
      </c>
      <c r="H11" s="8" t="s">
        <v>399</v>
      </c>
      <c r="I11" s="17" t="e">
        <f>SUMIF(#REF!,Springs!B11:B17,#REF!)</f>
        <v>#REF!</v>
      </c>
      <c r="J11" s="8">
        <v>108000</v>
      </c>
    </row>
  </sheetData>
  <mergeCells count="11">
    <mergeCell ref="H2:H3"/>
    <mergeCell ref="I2:I3"/>
    <mergeCell ref="A1:J1"/>
    <mergeCell ref="J2:J3"/>
    <mergeCell ref="A2:A3"/>
    <mergeCell ref="B2:B3"/>
    <mergeCell ref="C2:C3"/>
    <mergeCell ref="D2:D3"/>
    <mergeCell ref="E2:E3"/>
    <mergeCell ref="F2:F3"/>
    <mergeCell ref="G2:G3"/>
  </mergeCells>
  <phoneticPr fontId="0" type="noConversion"/>
  <pageMargins left="0.26" right="0.17" top="0.49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general list of details</vt:lpstr>
      <vt:lpstr>metal parts</vt:lpstr>
      <vt:lpstr>window regulator's rails</vt:lpstr>
      <vt:lpstr>Stampled parts</vt:lpstr>
      <vt:lpstr>Plastic details</vt:lpstr>
      <vt:lpstr>Clinches</vt:lpstr>
      <vt:lpstr>Screw bolts</vt:lpstr>
      <vt:lpstr>Cable ropes</vt:lpstr>
      <vt:lpstr>Springs</vt:lpstr>
      <vt:lpstr>Gear motors</vt:lpstr>
      <vt:lpstr>Greasing materials</vt:lpstr>
      <vt:lpstr>'Greasing materials'!Область_печати</vt:lpstr>
      <vt:lpstr>'Screw bolts'!Область_печати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Нурбек</cp:lastModifiedBy>
  <cp:lastPrinted>2014-05-15T11:28:48Z</cp:lastPrinted>
  <dcterms:created xsi:type="dcterms:W3CDTF">2014-04-17T07:27:19Z</dcterms:created>
  <dcterms:modified xsi:type="dcterms:W3CDTF">2015-08-14T12:22:57Z</dcterms:modified>
</cp:coreProperties>
</file>